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 WLKP\KONKURSY\PS WPR\BIZNES WLKP\NOWE_do wysyłki w lipcu 2025\2025-08-12_II autokorekta\"/>
    </mc:Choice>
  </mc:AlternateContent>
  <bookViews>
    <workbookView xWindow="0" yWindow="0" windowWidth="23040" windowHeight="8496"/>
  </bookViews>
  <sheets>
    <sheet name="Kryteria rankingujące 1" sheetId="1" r:id="rId1"/>
  </sheets>
  <externalReferences>
    <externalReference r:id="rId2"/>
  </externalReferences>
  <definedNames>
    <definedName name="_xlnm._FilterDatabase" localSheetId="0" hidden="1">'Kryteria rankingujące 1'!$A$2:$V$69</definedName>
    <definedName name="_xlnm.Print_Area" localSheetId="0">'Kryteria rankingujące 1'!$A$1:$G$80</definedName>
    <definedName name="_xlnm.Print_Titles" localSheetId="0">'Kryteria rankingujące 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3" i="1" l="1"/>
  <c r="B114" i="1" s="1"/>
  <c r="B109" i="1"/>
  <c r="B110" i="1" s="1"/>
  <c r="B111" i="1" s="1"/>
  <c r="S108" i="1"/>
  <c r="B107" i="1"/>
  <c r="S106" i="1"/>
  <c r="B105" i="1"/>
  <c r="S104" i="1"/>
  <c r="B103" i="1"/>
  <c r="S102" i="1"/>
  <c r="L83" i="1"/>
  <c r="B69" i="1"/>
  <c r="A69" i="1"/>
  <c r="S68" i="1"/>
  <c r="B67" i="1"/>
  <c r="A67" i="1"/>
  <c r="B66" i="1"/>
  <c r="A66" i="1"/>
  <c r="S65" i="1"/>
  <c r="B63" i="1"/>
  <c r="B64" i="1" s="1"/>
  <c r="A63" i="1"/>
  <c r="A64" i="1" s="1"/>
  <c r="S62" i="1"/>
  <c r="B61" i="1"/>
  <c r="A61" i="1"/>
  <c r="B60" i="1"/>
  <c r="A60" i="1"/>
  <c r="S59" i="1"/>
  <c r="B58" i="1"/>
  <c r="A58" i="1"/>
  <c r="B57" i="1"/>
  <c r="A57" i="1"/>
  <c r="S56" i="1"/>
  <c r="B55" i="1"/>
  <c r="A55" i="1"/>
  <c r="B54" i="1"/>
  <c r="A54" i="1"/>
  <c r="B53" i="1"/>
  <c r="A53" i="1"/>
  <c r="S52" i="1"/>
  <c r="B51" i="1"/>
  <c r="A51" i="1"/>
  <c r="S50" i="1"/>
  <c r="B49" i="1"/>
  <c r="A49" i="1"/>
  <c r="S48" i="1"/>
  <c r="B47" i="1"/>
  <c r="A47" i="1"/>
  <c r="B46" i="1"/>
  <c r="A46" i="1"/>
  <c r="S45" i="1"/>
  <c r="B44" i="1"/>
  <c r="B43" i="1"/>
  <c r="A43" i="1"/>
  <c r="B42" i="1"/>
  <c r="A42" i="1"/>
  <c r="A44" i="1" s="1"/>
  <c r="S41" i="1"/>
  <c r="B40" i="1"/>
  <c r="A40" i="1"/>
  <c r="B39" i="1"/>
  <c r="A39" i="1"/>
  <c r="S38" i="1"/>
  <c r="O87" i="1" s="1"/>
  <c r="B37" i="1"/>
  <c r="A37" i="1"/>
  <c r="B36" i="1"/>
  <c r="A36" i="1"/>
  <c r="S35" i="1"/>
  <c r="A34" i="1"/>
  <c r="B33" i="1"/>
  <c r="B34" i="1" s="1"/>
  <c r="A33" i="1"/>
  <c r="S32" i="1"/>
  <c r="O88" i="1" s="1"/>
  <c r="B30" i="1"/>
  <c r="B31" i="1" s="1"/>
  <c r="A30" i="1"/>
  <c r="A31" i="1" s="1"/>
  <c r="B29" i="1"/>
  <c r="A29" i="1"/>
  <c r="S28" i="1"/>
  <c r="A27" i="1"/>
  <c r="B26" i="1"/>
  <c r="B27" i="1" s="1"/>
  <c r="A26" i="1"/>
  <c r="B25" i="1"/>
  <c r="A25" i="1"/>
  <c r="S24" i="1"/>
  <c r="B21" i="1"/>
  <c r="B22" i="1" s="1"/>
  <c r="B23" i="1" s="1"/>
  <c r="A21" i="1"/>
  <c r="A22" i="1" s="1"/>
  <c r="A23" i="1" s="1"/>
  <c r="S20" i="1"/>
  <c r="B19" i="1"/>
  <c r="A19" i="1"/>
  <c r="S18" i="1"/>
  <c r="B16" i="1"/>
  <c r="B17" i="1" s="1"/>
  <c r="A16" i="1"/>
  <c r="A17" i="1" s="1"/>
  <c r="B15" i="1"/>
  <c r="A15" i="1"/>
  <c r="S14" i="1"/>
  <c r="A13" i="1"/>
  <c r="B12" i="1"/>
  <c r="B13" i="1" s="1"/>
  <c r="A12" i="1"/>
  <c r="S11" i="1"/>
  <c r="B9" i="1"/>
  <c r="B10" i="1" s="1"/>
  <c r="A9" i="1"/>
  <c r="A10" i="1" s="1"/>
  <c r="D8" i="1"/>
  <c r="B8" i="1"/>
  <c r="A8" i="1"/>
  <c r="S7" i="1"/>
  <c r="B6" i="1"/>
  <c r="A6" i="1"/>
  <c r="S5" i="1"/>
  <c r="L87" i="1" s="1"/>
  <c r="B4" i="1"/>
  <c r="A4" i="1"/>
  <c r="S3" i="1"/>
  <c r="S71" i="1" s="1"/>
  <c r="D75" i="1" s="1"/>
  <c r="O83" i="1" l="1"/>
  <c r="K83" i="1"/>
  <c r="J83" i="1"/>
  <c r="P83" i="1" s="1"/>
  <c r="K84" i="1"/>
  <c r="L85" i="1"/>
  <c r="O86" i="1"/>
  <c r="J89" i="1"/>
  <c r="P89" i="1" s="1"/>
  <c r="J84" i="1"/>
  <c r="P84" i="1" s="1"/>
  <c r="K85" i="1"/>
  <c r="L86" i="1"/>
  <c r="L84" i="1"/>
  <c r="O85" i="1"/>
  <c r="J88" i="1"/>
  <c r="P88" i="1" s="1"/>
  <c r="K89" i="1"/>
  <c r="O84" i="1"/>
  <c r="J87" i="1"/>
  <c r="P87" i="1" s="1"/>
  <c r="K88" i="1"/>
  <c r="L89" i="1"/>
  <c r="J86" i="1"/>
  <c r="P86" i="1" s="1"/>
  <c r="K87" i="1"/>
  <c r="L88" i="1"/>
  <c r="O89" i="1"/>
  <c r="J85" i="1"/>
  <c r="P85" i="1" s="1"/>
  <c r="K86" i="1"/>
</calcChain>
</file>

<file path=xl/sharedStrings.xml><?xml version="1.0" encoding="utf-8"?>
<sst xmlns="http://schemas.openxmlformats.org/spreadsheetml/2006/main" count="355" uniqueCount="227">
  <si>
    <t>Kryteria wyboru operacji (rankingujące) obowiązujące w naborze nr 1/P.1.1/RDG/2025</t>
  </si>
  <si>
    <t>Nr kryterium</t>
  </si>
  <si>
    <t>Nazwa kryterium</t>
  </si>
  <si>
    <t>Opis</t>
  </si>
  <si>
    <t>Punkty - opis</t>
  </si>
  <si>
    <t>Liczba punktów</t>
  </si>
  <si>
    <t>Sposób weryfikacji kryterium</t>
  </si>
  <si>
    <t>Wykaz niezbędnych dokumentów do przeprowadzenia oceny w Radzie.
Dokumentacja potwierdzająca spełnienie kryterium powinna być spójna z pozostałymi dokumentami i zapisami wniosku aplikacyjnego.</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</si>
  <si>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</si>
  <si>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</si>
  <si>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</si>
  <si>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</si>
  <si>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</si>
  <si>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</si>
  <si>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</si>
  <si>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</si>
  <si>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</si>
  <si>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</si>
  <si>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</si>
  <si>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</si>
  <si>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</si>
  <si>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</si>
  <si>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</si>
  <si>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</si>
  <si>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</si>
  <si>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</si>
  <si>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P.1.1/start GA
P.1.1/start ZE
P.1.2/rozwój DG
P.1.2/start DG
</t>
  </si>
  <si>
    <t>P.1.1
P.1.2
P.2.1 
P.2.2 
P.3.2</t>
  </si>
  <si>
    <t>j</t>
  </si>
  <si>
    <t xml:space="preserve">brak zaświadczenia </t>
  </si>
  <si>
    <t xml:space="preserve">    </t>
  </si>
  <si>
    <t xml:space="preserve">Przygotowanie wniosku </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</si>
  <si>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</si>
  <si>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</si>
  <si>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</si>
  <si>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</si>
  <si>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</si>
  <si>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</si>
  <si>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</si>
  <si>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</si>
  <si>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</si>
  <si>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</si>
  <si>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</si>
  <si>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</si>
  <si>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</si>
  <si>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</si>
  <si>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</si>
  <si>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</si>
  <si>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</si>
  <si>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</si>
  <si>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</si>
  <si>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r>
      <t xml:space="preserve">Wkład własny finansowy jest wyższy od wymaganego. 
Różnica punktów procentowych obliczana wg wzoru: 
A- (B/Cx100%)= P
A-  maksymalny poziom dofinansowania o jaki może ubiegać się Wnioskodawca wskazany w </t>
    </r>
    <r>
      <rPr>
        <sz val="8"/>
        <color theme="1"/>
        <rFont val="Calibri"/>
        <family val="2"/>
        <charset val="238"/>
      </rPr>
      <t xml:space="preserve">§5 </t>
    </r>
    <r>
      <rPr>
        <sz val="8"/>
        <color theme="1"/>
        <rFont val="Calibri"/>
        <family val="2"/>
        <charset val="238"/>
        <scheme val="minor"/>
      </rPr>
      <t>Regulaminu naboru [%], 
B- wnioskowana kwota pomocy [zł], 
C- całkowite finansowe koszty kwalifikowalne[zł]</t>
    </r>
  </si>
  <si>
    <t>co najmniej 10 punktów procentowych, ale mniej niż 15 punktów procentowych</t>
  </si>
  <si>
    <t>co najmniej 5 punktów procentowych, ale mniej niż 10 punktów procentowych</t>
  </si>
  <si>
    <t>mniej niż 5 punktów procentowych</t>
  </si>
  <si>
    <t xml:space="preserve">Efektywność projektu </t>
  </si>
  <si>
    <t xml:space="preserve">Preferuje operacje w ramach których przygotowana została analiza wskaźnikowa potrzeb. </t>
  </si>
  <si>
    <t>analiza uzasadnia klimatyczną efektywność operacji</t>
  </si>
  <si>
    <t xml:space="preserve">Analiza potrzeb wykazuje zapotrzebowanie na realizację danego projektu bądź jego elementu- efektywności, w tym określenie  stanu wyjścia oraz rezultatów- stan po zmianie w zakresie zastosowanych odnawialnych źródeł energii (OZE) lub/i błękitno-zielonej infrastruktury (BZI).
</t>
  </si>
  <si>
    <t>czy dla biznesu to dawać?</t>
  </si>
  <si>
    <t xml:space="preserve">analiza nie uzasadnia potrzeby realizacji operacji </t>
  </si>
  <si>
    <t>Przeciwdziałanie zmianom klimatu - energia</t>
  </si>
  <si>
    <t>Preferowane operacje  prowadzące do przeciwdziałania zmianom klimatu w zakresie wykorzystania odnawialnych źródeł energii</t>
  </si>
  <si>
    <t>Koszty związane z wykorzystaniem odnawialnych źródeł energii stanowią minimum 40%, ale nie więcej niż 49% kosztów kwalifikowalnych</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</si>
  <si>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</si>
  <si>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 (np. warunki przyłączeniowe, umowa z energetyką).</t>
  </si>
  <si>
    <t>p</t>
  </si>
  <si>
    <t>Koszty związane z wykorzystaniem odnawialnych źródeł energii stanowią minimum  30% kosztów kwalifikowalnych, ale mniej niż 40%</t>
  </si>
  <si>
    <t>Koszty związane z wykorzystaniem odnawialnych źródeł energii stanowią minimum 10% kosztów kwalifikowalnych, ale mniej niż 30%</t>
  </si>
  <si>
    <t>Koszty związane z wykorzystaniem odnawialnych źródeł energii stanowią mniej niż 10% kosztów kwalifikowalnych</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</si>
  <si>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</si>
  <si>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</si>
  <si>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</si>
  <si>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</si>
  <si>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</si>
  <si>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Koszty związane z gromadzeniem wody opadowej stanowią minimum 30% kosztów kwalifikowalnych, ale mniej niż 50%</t>
  </si>
  <si>
    <t>Koszty związane z gromadzeniem wody opadowej stanowią minimum 10% kosztów kwalifikowalnych, ale mniej niż 30%</t>
  </si>
  <si>
    <t>Koszty związane z gromadzeniem wody opadowej stanowią mniej niż 10% kosztów kwalifikowalnych</t>
  </si>
  <si>
    <t>Wsparcie potencjału architektonicznego</t>
  </si>
  <si>
    <t>Preferuje operacje, które zachowują  lokalny potencjał architektoniczny i przyczyniają się w ten sposób do czynnej ochrony krajobrazu</t>
  </si>
  <si>
    <t>Koszty zachowania potencjału stanowią 100% w przypadku obiektów zabytkowych lub minimum 80% w przypadku wykorzystania obiektów z Katalogu</t>
  </si>
  <si>
    <t>Punkty w kryterium nie sumują się!
Zachowanie lokalnego potencjału 
architektonicznego dotyczy wskazania w operacji kosztów:
-zachowania obiektów zabytkowych (wpisanych do wykazu lub ewidencji zabytków lub wymagających opinii konserwatora  zabytków wraz z uzgodnieniami  planowanego zakresu) lub
- wykorzystania koncepcji całego obiektu z Katalogu Infrastruktury Architektonicznej dla Doliny Baryczy
- wykorzystania rozwiązań projektowych wykorzystujących lokalne tradycje architektoniczne zidentyfikowane w Katalogu Infrastruktury Architektonicznej dla Doliny Baryczy</t>
  </si>
  <si>
    <t>Punkty są przyznawane na podstawie:
- wskazania w odniesieniu do krytreium jednego ze sposobów zachowania lokalnego potencjału, w ramach którego Rada powinna oceniać operację;
- ujęcia w kosztach kwalifikowalnych operacji kosztów wskazanych w kryterium;
- przedłożenia dokumentacji potwierdzającej zabytkowość obiektu wraz z pozytywnym stanowiskiem  konserwatora i/lub dokumentacji projektowej potwierdzającej wykorzystanie Katalogu Infrastruktury Architektonicznej dla Doliny Baryczy lub tradycji architektonicznych zidentyfikowanych w tym Katalogu</t>
  </si>
  <si>
    <t>s</t>
  </si>
  <si>
    <t>Koszty zachowania potencjału stanowią minimum 50%, ale mniej niż 100% w przypadku obiektów zabytkowych lub minimum 20%, ale mniej niż 80% w przypadku wykorzystania obiektów z Katalogu</t>
  </si>
  <si>
    <t>Koszty wykorzystania lokalnych tradycji architektonicznych stanowią minimum 50% kosztów</t>
  </si>
  <si>
    <t>Koszty:
-zachowania potencjału w obiektach zabytkowych stanowią mniej niż 50%, lub
- wykorzystania koncepcji całego obiektu z Katalogu Infrastruktury Architektonicznej stanowią mniej niż 20%, lub
- wykorzystania lokalnych tradycji architektonicznych stanowią mniej niż 50% kosztów</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</si>
  <si>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</si>
  <si>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</si>
  <si>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</si>
  <si>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</si>
  <si>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</si>
  <si>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</si>
  <si>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</si>
  <si>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</si>
  <si>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</si>
  <si>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</si>
  <si>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</si>
  <si>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</si>
  <si>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</si>
  <si>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Osoby w niekorzystnej sytuacji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</si>
  <si>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wskazane w LSR jako osoby w niekorzystnej sytuacji</t>
    </r>
  </si>
  <si>
    <t>Operacja jest realizowana przez kobietę do 25 r.ż. lub powyżej 60 r.ż.</t>
  </si>
  <si>
    <t>Osoby wymagające wsparcia  zostały wskazane w strategii.
Sa to kobiety bez względu na wiek oraz osoby do 25 r.ż. lub powyżej 60 r.ż. 
Kryterium dotyczy wyłącznie wnioskodawców będących osobami fizycznymi.</t>
  </si>
  <si>
    <t>Zaświadczenie z właściwej ewidencji ludności o miejscu zameldowania na pobyt stały lub czasowy</t>
  </si>
  <si>
    <t>P.1.1
P.1.2
(dotyczy wyłącznie podejmowania działalności)</t>
  </si>
  <si>
    <t>Operacja jest realizowana przez osobę w niekorzystnej sytuacji opisanej w LSR</t>
  </si>
  <si>
    <t>Operacja nie jest realizowana przez osobę w niekorzystnej sytuacji opisanej w LSR</t>
  </si>
  <si>
    <t>Tworzenie miejsc pracy  </t>
  </si>
  <si>
    <t xml:space="preserve">Preferuje operacje, które utworzą większą liczbę miejsc pracy niż wymagana w Regulaminie naboru </t>
  </si>
  <si>
    <t>Wnioskodawca tworzy co najmniej 6 miejsc pracy  (min.1 etat średniorocznie) więcej niż wymagane minimum w Regulaminie naborów</t>
  </si>
  <si>
    <r>
      <t xml:space="preserve">Minimalny wymiar czasu pracy niezbędny do wyboru operacji do dofiansowania został określony w Regulaminie naboru (obowiązkowe wskaźniki), a przedmiotowe kryterium preferuje operacje, które zakładają rozwój gospodarczy obszaru poprzez utworzenie dodatkowych miejsc pracy.
Przez </t>
    </r>
    <r>
      <rPr>
        <u/>
        <sz val="8"/>
        <color theme="1"/>
        <rFont val="Calibri"/>
        <family val="2"/>
        <charset val="238"/>
        <scheme val="minor"/>
      </rPr>
      <t>jedno miejsce pracy</t>
    </r>
    <r>
      <rPr>
        <sz val="8"/>
        <color theme="1"/>
        <rFont val="Calibri"/>
        <family val="2"/>
        <charset val="238"/>
        <scheme val="minor"/>
      </rPr>
      <t xml:space="preserve"> rozumie się zatrudnienie na umowę o pracę bądź umowę cywilnoprawną w wymiarze min. 20 godzin tygodniowo przez okres co najmniej 4-ech miesięcy w skali roku (prace sezonowe), co </t>
    </r>
    <r>
      <rPr>
        <u/>
        <sz val="8"/>
        <color theme="1"/>
        <rFont val="Calibri"/>
        <family val="2"/>
        <charset val="238"/>
        <scheme val="minor"/>
      </rPr>
      <t>stanowi przeliczenie na 1/6 etatu w skali każdego roku okresu związania z celem (średniorocznie)</t>
    </r>
    <r>
      <rPr>
        <sz val="8"/>
        <color theme="1"/>
        <rFont val="Calibri"/>
        <family val="2"/>
        <charset val="238"/>
        <scheme val="minor"/>
      </rPr>
      <t>.
Miejsca pracy muszą być utworzone do momentu złożenia wniosku o płatność końcową i utrzymane w okresie trwałości operacji (związania z celem).</t>
    </r>
  </si>
  <si>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uzasadnienie (założenia) dla wymienionych pozycji kosztowych) wartości tego wskaźnika oraz opisać planowane do utworzenia miejsca pracy.</t>
  </si>
  <si>
    <t>P.1.1
P.1.2</t>
  </si>
  <si>
    <t>Wnioskodawca tworzy co najmniej 3 miejsca pracy (min.0,5 etatu średniorocznie) więcej niż wymagane minimum w Regulaminie naborów, ale mniej niż 6 miejsc pracy (min.1 etat średniorocznie) więcej niż wymagane minimum w Regulaminie naborów</t>
  </si>
  <si>
    <t>Wnioskodawca tworzy co najmniej 1 miejsce pracy (min. 1/6 etatu średniorocznie) więcej niż wymagane minimum w Regulaminie naborów, ale mniej niż 3 miejsca pracy(min.0,5 etatu średniorocznie) więcej niż wymagane minimum w Regulaminie naborów</t>
  </si>
  <si>
    <t>Wnioskodawca tworzy mniej niż 1 miejsce pracy (min. 1/6 etatu średniorocznie) więcej niż wymagane minimum w Regulaminie naborów lub tylko minimum określone w Regulaminie naboru</t>
  </si>
  <si>
    <t>Zaspokajanie potrzeb osób w niekorzystnej na rynku pracy  </t>
  </si>
  <si>
    <t>Planowane do utworzenia miejsce pracy zakłada zatrudnienie osoby w niekorzystnej sytuacji określonej w LSR</t>
  </si>
  <si>
    <t>Operacja przewiduje utworzenie przynajmniej dwóch miejsc pracy dla osób w niekorzystnej sytuacji określonej w LSR</t>
  </si>
  <si>
    <t xml:space="preserve">Operacja zakłada utworzenie miejsca pracy zgodnie z warunkami określonymi w kryterium pn.Tworzenie miejsc pracy i deklaracją zatrudnienia dla osób w niekorzystnej sytuacji określonej w LSR, tj. kobiet bez względu na wiek oraz osób do 25 r.ż. lub powyżej 60 r.ż.
Miejsca pracy muszą być utworzone do momentu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</si>
  <si>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</si>
  <si>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Operacja przewiduje utworzenie przynajmniej jednego miejsca, ale mniej niż dwóch miejsc pracy dla osób w niekorzystnej sytuacji określonej w LSR</t>
  </si>
  <si>
    <t>Wnioskodawca tworzy mniej niż 1-o miejsce pracy dla osoby w niekorzystnej sytuacji określonej w LSR</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</si>
  <si>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</si>
  <si>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</si>
  <si>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</si>
  <si>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</si>
  <si>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</si>
  <si>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</si>
  <si>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</si>
  <si>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</si>
  <si>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</si>
  <si>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</si>
  <si>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Punkty na podstawie: 
1. przedłożenia zaświadczenia o zameldowaniu w przypadku osób fizycznych lub każdego z udziałowców spółki cywilnej
2. wskazania nr KRS w przypadku osób prawnych
3. wskazania nr NIP w przypadku osób fizycznych prowadzących działalność gospodarczą</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</si>
  <si>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</si>
  <si>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</si>
  <si>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</si>
  <si>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</si>
  <si>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</si>
  <si>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P.1.1/start GA
P.1.1/start ZE
P.1.2/rozwój DG</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</si>
  <si>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</si>
  <si>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</si>
  <si>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</si>
  <si>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</si>
  <si>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</si>
  <si>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</si>
  <si>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</si>
  <si>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</si>
  <si>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</si>
  <si>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</si>
  <si>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</si>
  <si>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</si>
  <si>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</si>
  <si>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</si>
  <si>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</si>
  <si>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</si>
  <si>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</si>
  <si>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</si>
  <si>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</si>
  <si>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</si>
  <si>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</si>
  <si>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</si>
  <si>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</si>
  <si>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czy podejmowanie też?</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</si>
  <si>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</si>
  <si>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</si>
  <si>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</si>
  <si>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</si>
  <si>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</si>
  <si>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</si>
  <si>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</si>
  <si>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P.1.1/start GA
P.1.1/start ZE</t>
  </si>
  <si>
    <t>Zaplanowano komunikację wirtualną lub fizyczną</t>
  </si>
  <si>
    <t>Projekt nie przewiduje narzędzi promocyjnych obszaru Doliny Baryczy</t>
  </si>
  <si>
    <t>Wsparcie nowych podmiotów</t>
  </si>
  <si>
    <t>Kryterium preferuje wnioskodawców, którzy nie realizowali projektu dzięki bezpośredniej dotacji za pośrednictwem Stowarzyszenia Lokalnej Grupy Działania PARTNERSTWO dla Doliny Baryczy obejmującej wsparciem teren objęty aktualną strategią, tj. Lokalną Strategią Rozwoju(LSR) dla Wielkopolskiej części Doliny Baryczy na lata 2021-2027 w poprzednich unijnych perspektywach finansowych, tj. w perspektywach 2007-2013 oraz 2014-2020.</t>
  </si>
  <si>
    <t>Podmiot nie zrealizował projektu</t>
  </si>
  <si>
    <t>Wnioskodawca  nie korzystał w poprzednich unijnych perspektywach finansowych ze wsparcia jako:
- osoba fizyczna;
- jednoosobowa działalność gospodarcza;
- wspólnik spółki.</t>
  </si>
  <si>
    <t>Kryterium weryfikuje LGD na podstawie ogólnodostępnej baz danych udostępnionych na stronie http://projekty.barycz.pl/ przez Stowarzyszenie Lokalną Grupę Działania PARTNERSTWO dla Doliny Baryczy</t>
  </si>
  <si>
    <t>P.1.1/rozwój DG
P.1.1/start GA
P.1.1/start ZE
P.1.2/rozwój DG
P.1.2/start DG</t>
  </si>
  <si>
    <t>Operacja nie spełnia kryterium</t>
  </si>
  <si>
    <t>Minimalne i maksymalne wartości punktów</t>
  </si>
  <si>
    <t>Przedsięwzięcie/zakres</t>
  </si>
  <si>
    <t>Minimalna liczba punktów</t>
  </si>
  <si>
    <t>Maksymalna liczba punktów</t>
  </si>
  <si>
    <t>Założenia do minimalnej wartości punktów</t>
  </si>
  <si>
    <t>P.1.1/rozwój DG</t>
  </si>
  <si>
    <t>40% maksymalnej liczby punktów</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</si>
  <si>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</si>
  <si>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</si>
  <si>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</si>
  <si>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</si>
  <si>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</si>
  <si>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</si>
  <si>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</si>
  <si>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</si>
  <si>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</si>
  <si>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</si>
  <si>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</si>
  <si>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</si>
  <si>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</si>
  <si>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</si>
  <si>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</si>
  <si>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</si>
  <si>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</si>
  <si>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</si>
  <si>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</si>
  <si>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</si>
  <si>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</si>
  <si>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</si>
  <si>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</si>
  <si>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</si>
  <si>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</si>
  <si>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</si>
  <si>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</si>
  <si>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</si>
  <si>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</si>
  <si>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</si>
  <si>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</si>
  <si>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</si>
  <si>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</si>
  <si>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</si>
  <si>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</si>
  <si>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</si>
  <si>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</si>
  <si>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uzasadnienie (założenia) dla wymienionych pozycji kosztowych). 
Przykład: jesli w operacji zaplanowano zakup paneli fotowoltaicznych, to analiza wskaźnikowa powinna obejmować wskazanie stanu wyjścia (jakie jest zapotrzebowanie na energię elekyryczną i na podstawie jakich założeń je oszacowano, jakie są jego koszty) oraz po realizacji operacji (jak koszty zostaną obniżone, jak zmniejszy się emisyjność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</si>
</sst>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theme="1"/>
      <name val="Calibri"/>
      <family val="2"/>
      <charset val="238"/>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Font="1" applyBorder="1" applyAlignment="1">
      <alignment horizontal="left" vertical="top"/>
    </xf>
    <xf numFmtId="0" fontId="0" fillId="0" borderId="3"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Font="1"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5" fillId="0" borderId="7" xfId="0" applyFont="1" applyBorder="1" applyAlignment="1">
      <alignment vertical="top" wrapText="1"/>
    </xf>
    <xf numFmtId="0" fontId="0" fillId="0" borderId="4" xfId="0" applyFont="1" applyBorder="1" applyAlignment="1">
      <alignment horizontal="left" vertical="top"/>
    </xf>
    <xf numFmtId="0" fontId="0" fillId="0" borderId="4" xfId="0" applyFont="1"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Font="1" applyBorder="1" applyAlignment="1">
      <alignment vertical="top" wrapText="1"/>
    </xf>
    <xf numFmtId="0" fontId="14" fillId="0" borderId="3" xfId="0" applyFont="1" applyBorder="1" applyAlignment="1">
      <alignment vertical="top" wrapText="1"/>
    </xf>
    <xf numFmtId="0" fontId="14"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6" fillId="0" borderId="0" xfId="0" applyFont="1" applyAlignment="1">
      <alignment vertical="top" wrapText="1"/>
    </xf>
    <xf numFmtId="9" fontId="5" fillId="0" borderId="0" xfId="1" applyFont="1" applyAlignment="1">
      <alignment vertical="top" wrapText="1"/>
    </xf>
    <xf numFmtId="9" fontId="16" fillId="0" borderId="0" xfId="1" applyFont="1" applyAlignment="1">
      <alignment vertical="top" wrapText="1"/>
    </xf>
    <xf numFmtId="9" fontId="16"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4" fillId="0" borderId="5" xfId="0" applyFont="1" applyFill="1" applyBorder="1" applyAlignment="1">
      <alignment vertical="top" wrapText="1"/>
    </xf>
    <xf numFmtId="0" fontId="5" fillId="0" borderId="5" xfId="0" applyFont="1" applyFill="1" applyBorder="1" applyAlignment="1">
      <alignment vertical="top" wrapText="1"/>
    </xf>
    <xf numFmtId="0" fontId="0" fillId="0" borderId="3" xfId="0" applyBorder="1" applyAlignment="1">
      <alignment horizontal="left" vertical="top"/>
    </xf>
    <xf numFmtId="0" fontId="0" fillId="0" borderId="3" xfId="0"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nazyk/Desktop/NABORY%20WLKP/KONKURSY/PS%20WPR/BIZNES%20WLKP/NOWE_do%20wysy&#322;ki%20w%20lipcu%202025/2025-08-11_I%20uzupe&#322;nienia/1)%20Kryteria%20wyboru%20operacji%20(rankinguj&#261;ce)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teria rankingujące 1-5"/>
      <sheetName val="Kryteria rankingujące 1"/>
      <sheetName val="Kryteria rankingujące 2"/>
      <sheetName val="Kryteria rankingujące 3"/>
      <sheetName val="Kryteria rankingujące 4"/>
      <sheetName val="Kryteria rankingujące 5"/>
    </sheetNames>
    <sheetDataSet>
      <sheetData sheetId="0">
        <row r="8">
          <cell r="D8" t="str">
            <v>100% kosztów  jest uzasadnionych w stosunku do planowanych celów i co najmniej 80% , ale nie więcej jak 100% kosztów posiada min. 2 oferty (lub uzasadniony ich brak) i/lub kosztorys dla  prac budowalnych</v>
          </cell>
        </row>
      </sheetData>
      <sheetData sheetId="1"/>
      <sheetData sheetId="2"/>
      <sheetData sheetId="3"/>
      <sheetData sheetId="4"/>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4"/>
  <sheetViews>
    <sheetView tabSelected="1" view="pageBreakPreview" topLeftCell="A64" zoomScaleNormal="100" zoomScaleSheetLayoutView="100" workbookViewId="0">
      <selection activeCell="D3" sqref="D3"/>
    </sheetView>
  </sheetViews>
  <sheetFormatPr defaultRowHeight="14.4" x14ac:dyDescent="0.3"/>
  <cols>
    <col min="1" max="1" width="6.44140625" style="52"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22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32</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33</v>
      </c>
      <c r="C7" s="18" t="s">
        <v>34</v>
      </c>
      <c r="D7" s="17" t="s">
        <v>35</v>
      </c>
      <c r="E7" s="17">
        <v>5</v>
      </c>
      <c r="F7" s="18" t="s">
        <v>36</v>
      </c>
      <c r="G7" s="24" t="s">
        <v>37</v>
      </c>
      <c r="H7" s="18" t="s">
        <v>26</v>
      </c>
      <c r="I7" s="18" t="s">
        <v>27</v>
      </c>
      <c r="J7" s="2">
        <v>1</v>
      </c>
      <c r="K7" s="2">
        <v>1</v>
      </c>
      <c r="L7" s="2">
        <v>1</v>
      </c>
      <c r="M7" s="4">
        <v>1</v>
      </c>
      <c r="N7" s="4">
        <v>1</v>
      </c>
      <c r="O7" s="5">
        <v>1</v>
      </c>
      <c r="P7" s="5">
        <v>1</v>
      </c>
      <c r="Q7" s="5">
        <v>1</v>
      </c>
      <c r="S7" s="4">
        <f>E7</f>
        <v>5</v>
      </c>
      <c r="T7" s="4" t="s">
        <v>28</v>
      </c>
    </row>
    <row r="8" spans="1:24" ht="76.8" customHeight="1" thickBot="1" x14ac:dyDescent="0.35">
      <c r="A8" s="25">
        <f t="shared" ref="A8:B10" si="0">A7</f>
        <v>3</v>
      </c>
      <c r="B8" s="26" t="str">
        <f t="shared" si="0"/>
        <v>Racjonalność kosztów</v>
      </c>
      <c r="C8" s="27"/>
      <c r="D8" s="17" t="str">
        <f>'[1]Kryteria rankingujące 1-5'!D8</f>
        <v>100% kosztów  jest uzasadnionych w stosunku do planowanych celów i co najmniej 80% , ale nie więcej jak 100% kosztów posiada min. 2 oferty (lub uzasadniony ich brak) i/lub kosztorys dla  prac budowalnych</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38</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39</v>
      </c>
      <c r="E10" s="17">
        <v>0</v>
      </c>
      <c r="F10" s="22"/>
      <c r="G10" s="22"/>
      <c r="H10" s="22"/>
      <c r="I10" s="22"/>
      <c r="J10" s="2">
        <v>1</v>
      </c>
      <c r="K10" s="2">
        <v>1</v>
      </c>
      <c r="L10" s="2">
        <v>1</v>
      </c>
      <c r="M10" s="4">
        <v>1</v>
      </c>
      <c r="N10" s="4">
        <v>1</v>
      </c>
      <c r="O10" s="5">
        <v>1</v>
      </c>
      <c r="P10" s="5">
        <v>1</v>
      </c>
      <c r="Q10" s="5">
        <v>1</v>
      </c>
      <c r="T10" s="4" t="s">
        <v>28</v>
      </c>
    </row>
    <row r="11" spans="1:24" ht="120" customHeight="1" thickBot="1" x14ac:dyDescent="0.35">
      <c r="A11" s="23">
        <v>4</v>
      </c>
      <c r="B11" s="15" t="s">
        <v>40</v>
      </c>
      <c r="C11" s="18" t="s">
        <v>41</v>
      </c>
      <c r="D11" s="17" t="s">
        <v>42</v>
      </c>
      <c r="E11" s="17">
        <v>3</v>
      </c>
      <c r="F11" s="18" t="s">
        <v>43</v>
      </c>
      <c r="G11" s="24" t="s">
        <v>44</v>
      </c>
      <c r="H11" s="18" t="s">
        <v>26</v>
      </c>
      <c r="I11" s="18" t="s">
        <v>45</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46</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47</v>
      </c>
      <c r="E13" s="17">
        <v>0</v>
      </c>
      <c r="F13" s="22"/>
      <c r="G13" s="22"/>
      <c r="H13" s="22"/>
      <c r="I13" s="22"/>
      <c r="J13" s="2">
        <v>1</v>
      </c>
      <c r="K13" s="2">
        <v>1</v>
      </c>
      <c r="L13" s="2">
        <v>1</v>
      </c>
      <c r="M13" s="4">
        <v>1</v>
      </c>
      <c r="N13" s="4">
        <v>1</v>
      </c>
      <c r="Q13" s="5">
        <v>1</v>
      </c>
      <c r="T13" s="4" t="s">
        <v>28</v>
      </c>
    </row>
    <row r="14" spans="1:24" ht="91.8" customHeight="1" thickBot="1" x14ac:dyDescent="0.35">
      <c r="A14" s="23">
        <v>5</v>
      </c>
      <c r="B14" s="28" t="s">
        <v>48</v>
      </c>
      <c r="C14" s="18" t="s">
        <v>49</v>
      </c>
      <c r="D14" s="17" t="s">
        <v>50</v>
      </c>
      <c r="E14" s="17">
        <v>3</v>
      </c>
      <c r="F14" s="18" t="s">
        <v>51</v>
      </c>
      <c r="G14" s="18"/>
      <c r="H14" s="18" t="s">
        <v>26</v>
      </c>
      <c r="I14" s="18" t="s">
        <v>27</v>
      </c>
      <c r="J14" s="2">
        <v>1</v>
      </c>
      <c r="K14" s="2">
        <v>1</v>
      </c>
      <c r="L14" s="2">
        <v>1</v>
      </c>
      <c r="M14" s="4">
        <v>1</v>
      </c>
      <c r="N14" s="4">
        <v>1</v>
      </c>
      <c r="O14" s="5">
        <v>1</v>
      </c>
      <c r="P14" s="5">
        <v>1</v>
      </c>
      <c r="Q14" s="5">
        <v>1</v>
      </c>
      <c r="S14" s="4">
        <f>E14</f>
        <v>3</v>
      </c>
      <c r="T14" s="4" t="s">
        <v>28</v>
      </c>
    </row>
    <row r="15" spans="1:24" ht="41.4" customHeight="1" thickBot="1" x14ac:dyDescent="0.35">
      <c r="A15" s="25">
        <f t="shared" ref="A15:B17" si="1">A14</f>
        <v>5</v>
      </c>
      <c r="B15" s="26" t="str">
        <f t="shared" si="1"/>
        <v xml:space="preserve">Wkład własny </v>
      </c>
      <c r="C15" s="27"/>
      <c r="D15" s="17" t="s">
        <v>52</v>
      </c>
      <c r="E15" s="17">
        <v>2</v>
      </c>
      <c r="F15" s="27"/>
      <c r="G15" s="27"/>
      <c r="H15" s="27"/>
      <c r="I15" s="27"/>
      <c r="J15" s="2">
        <v>1</v>
      </c>
      <c r="K15" s="2">
        <v>1</v>
      </c>
      <c r="L15" s="2">
        <v>1</v>
      </c>
      <c r="M15" s="4">
        <v>1</v>
      </c>
      <c r="N15" s="4">
        <v>1</v>
      </c>
      <c r="O15" s="5">
        <v>1</v>
      </c>
      <c r="P15" s="5">
        <v>1</v>
      </c>
      <c r="Q15" s="5">
        <v>1</v>
      </c>
      <c r="T15" s="4" t="s">
        <v>28</v>
      </c>
    </row>
    <row r="16" spans="1:24" ht="37.799999999999997" customHeight="1" thickBot="1" x14ac:dyDescent="0.35">
      <c r="A16" s="25">
        <f t="shared" si="1"/>
        <v>5</v>
      </c>
      <c r="B16" s="26" t="str">
        <f t="shared" si="1"/>
        <v xml:space="preserve">Wkład własny </v>
      </c>
      <c r="C16" s="27"/>
      <c r="D16" s="17" t="s">
        <v>53</v>
      </c>
      <c r="E16" s="17">
        <v>1</v>
      </c>
      <c r="F16" s="27"/>
      <c r="G16" s="27"/>
      <c r="H16" s="27"/>
      <c r="I16" s="27"/>
      <c r="J16" s="2">
        <v>1</v>
      </c>
      <c r="K16" s="2">
        <v>1</v>
      </c>
      <c r="L16" s="2">
        <v>1</v>
      </c>
      <c r="M16" s="4">
        <v>1</v>
      </c>
      <c r="N16" s="4">
        <v>1</v>
      </c>
      <c r="O16" s="5">
        <v>1</v>
      </c>
      <c r="P16" s="5">
        <v>1</v>
      </c>
      <c r="Q16" s="5">
        <v>1</v>
      </c>
      <c r="T16" s="4" t="s">
        <v>28</v>
      </c>
    </row>
    <row r="17" spans="1:22" ht="21" thickBot="1" x14ac:dyDescent="0.35">
      <c r="A17" s="19">
        <f t="shared" si="1"/>
        <v>5</v>
      </c>
      <c r="B17" s="20" t="str">
        <f t="shared" si="1"/>
        <v xml:space="preserve">Wkład własny </v>
      </c>
      <c r="C17" s="22"/>
      <c r="D17" s="17" t="s">
        <v>54</v>
      </c>
      <c r="E17" s="17">
        <v>0</v>
      </c>
      <c r="F17" s="22"/>
      <c r="G17" s="22"/>
      <c r="H17" s="22"/>
      <c r="I17" s="22"/>
      <c r="J17" s="2">
        <v>1</v>
      </c>
      <c r="K17" s="2">
        <v>1</v>
      </c>
      <c r="L17" s="2">
        <v>1</v>
      </c>
      <c r="M17" s="4">
        <v>1</v>
      </c>
      <c r="N17" s="4">
        <v>1</v>
      </c>
      <c r="O17" s="5">
        <v>1</v>
      </c>
      <c r="P17" s="5">
        <v>1</v>
      </c>
      <c r="Q17" s="5">
        <v>1</v>
      </c>
      <c r="T17" s="4" t="s">
        <v>28</v>
      </c>
    </row>
    <row r="18" spans="1:22" ht="184.2" thickBot="1" x14ac:dyDescent="0.35">
      <c r="A18" s="23">
        <v>6</v>
      </c>
      <c r="B18" s="28" t="s">
        <v>55</v>
      </c>
      <c r="C18" s="24" t="s">
        <v>56</v>
      </c>
      <c r="D18" s="29" t="s">
        <v>57</v>
      </c>
      <c r="E18" s="29">
        <v>1</v>
      </c>
      <c r="F18" s="24" t="s">
        <v>58</v>
      </c>
      <c r="G18" s="24" t="s">
        <v>226</v>
      </c>
      <c r="H18" s="30" t="s">
        <v>26</v>
      </c>
      <c r="I18" s="30" t="s">
        <v>27</v>
      </c>
      <c r="J18" s="2">
        <v>1</v>
      </c>
      <c r="K18" s="2">
        <v>1</v>
      </c>
      <c r="L18" s="2">
        <v>1</v>
      </c>
      <c r="M18" s="4">
        <v>1</v>
      </c>
      <c r="N18" s="4">
        <v>1</v>
      </c>
      <c r="Q18" s="5">
        <v>1</v>
      </c>
      <c r="S18" s="4">
        <f>E18</f>
        <v>1</v>
      </c>
      <c r="T18" s="4" t="s">
        <v>28</v>
      </c>
      <c r="V18" s="4" t="s">
        <v>59</v>
      </c>
    </row>
    <row r="19" spans="1:22" ht="21" thickBot="1" x14ac:dyDescent="0.35">
      <c r="A19" s="25">
        <f>A18</f>
        <v>6</v>
      </c>
      <c r="B19" s="31" t="str">
        <f>B18</f>
        <v xml:space="preserve">Efektywność projektu </v>
      </c>
      <c r="C19" s="32"/>
      <c r="D19" s="29" t="s">
        <v>60</v>
      </c>
      <c r="E19" s="29">
        <v>0</v>
      </c>
      <c r="F19" s="32"/>
      <c r="G19" s="32"/>
      <c r="H19" s="27"/>
      <c r="I19" s="27"/>
      <c r="J19" s="2">
        <v>1</v>
      </c>
      <c r="K19" s="2">
        <v>1</v>
      </c>
      <c r="L19" s="2">
        <v>1</v>
      </c>
      <c r="M19" s="4">
        <v>1</v>
      </c>
      <c r="N19" s="4">
        <v>1</v>
      </c>
      <c r="Q19" s="5">
        <v>1</v>
      </c>
      <c r="T19" s="4" t="s">
        <v>28</v>
      </c>
    </row>
    <row r="20" spans="1:22" ht="98.4" customHeight="1" thickBot="1" x14ac:dyDescent="0.35">
      <c r="A20" s="23">
        <v>7</v>
      </c>
      <c r="B20" s="15" t="s">
        <v>61</v>
      </c>
      <c r="C20" s="18" t="s">
        <v>62</v>
      </c>
      <c r="D20" s="17" t="s">
        <v>63</v>
      </c>
      <c r="E20" s="17">
        <v>5</v>
      </c>
      <c r="F20" s="18" t="s">
        <v>64</v>
      </c>
      <c r="G20" s="18" t="s">
        <v>65</v>
      </c>
      <c r="H20" s="18" t="s">
        <v>26</v>
      </c>
      <c r="I20" s="18" t="s">
        <v>27</v>
      </c>
      <c r="J20" s="2">
        <v>1</v>
      </c>
      <c r="K20" s="2">
        <v>1</v>
      </c>
      <c r="L20" s="2">
        <v>1</v>
      </c>
      <c r="M20" s="4">
        <v>1</v>
      </c>
      <c r="N20" s="4">
        <v>1</v>
      </c>
      <c r="O20" s="5">
        <v>1</v>
      </c>
      <c r="P20" s="5">
        <v>1</v>
      </c>
      <c r="Q20" s="5">
        <v>1</v>
      </c>
      <c r="S20" s="4">
        <f>E20</f>
        <v>5</v>
      </c>
      <c r="T20" s="4" t="s">
        <v>66</v>
      </c>
    </row>
    <row r="21" spans="1:22" ht="60" customHeight="1" thickBot="1" x14ac:dyDescent="0.35">
      <c r="A21" s="25">
        <f t="shared" ref="A21:B23" si="2">A20</f>
        <v>7</v>
      </c>
      <c r="B21" s="26" t="str">
        <f t="shared" si="2"/>
        <v>Przeciwdziałanie zmianom klimatu - energia</v>
      </c>
      <c r="C21" s="27"/>
      <c r="D21" s="17" t="s">
        <v>67</v>
      </c>
      <c r="E21" s="17">
        <v>3</v>
      </c>
      <c r="F21" s="27"/>
      <c r="G21" s="27"/>
      <c r="H21" s="27"/>
      <c r="I21" s="27"/>
      <c r="J21" s="2">
        <v>1</v>
      </c>
      <c r="K21" s="2">
        <v>1</v>
      </c>
      <c r="L21" s="2">
        <v>1</v>
      </c>
      <c r="M21" s="4">
        <v>1</v>
      </c>
      <c r="N21" s="4">
        <v>1</v>
      </c>
      <c r="O21" s="5">
        <v>1</v>
      </c>
      <c r="P21" s="5">
        <v>1</v>
      </c>
      <c r="Q21" s="5">
        <v>1</v>
      </c>
      <c r="T21" s="4" t="s">
        <v>66</v>
      </c>
    </row>
    <row r="22" spans="1:22" ht="55.8" customHeight="1" thickBot="1" x14ac:dyDescent="0.35">
      <c r="A22" s="25">
        <f t="shared" si="2"/>
        <v>7</v>
      </c>
      <c r="B22" s="26" t="str">
        <f t="shared" si="2"/>
        <v>Przeciwdziałanie zmianom klimatu - energia</v>
      </c>
      <c r="C22" s="27"/>
      <c r="D22" s="17" t="s">
        <v>68</v>
      </c>
      <c r="E22" s="17">
        <v>1</v>
      </c>
      <c r="F22" s="27"/>
      <c r="G22" s="27"/>
      <c r="H22" s="27"/>
      <c r="I22" s="27"/>
      <c r="J22" s="2">
        <v>1</v>
      </c>
      <c r="K22" s="2">
        <v>1</v>
      </c>
      <c r="L22" s="2">
        <v>1</v>
      </c>
      <c r="M22" s="4">
        <v>1</v>
      </c>
      <c r="N22" s="4">
        <v>1</v>
      </c>
      <c r="O22" s="5">
        <v>1</v>
      </c>
      <c r="P22" s="5">
        <v>1</v>
      </c>
      <c r="Q22" s="5">
        <v>1</v>
      </c>
      <c r="T22" s="4" t="s">
        <v>66</v>
      </c>
    </row>
    <row r="23" spans="1:22" ht="41.4" thickBot="1" x14ac:dyDescent="0.35">
      <c r="A23" s="19">
        <f t="shared" si="2"/>
        <v>7</v>
      </c>
      <c r="B23" s="20" t="str">
        <f t="shared" si="2"/>
        <v>Przeciwdziałanie zmianom klimatu - energia</v>
      </c>
      <c r="C23" s="22"/>
      <c r="D23" s="17" t="s">
        <v>69</v>
      </c>
      <c r="E23" s="17">
        <v>0</v>
      </c>
      <c r="F23" s="22"/>
      <c r="G23" s="22"/>
      <c r="H23" s="22"/>
      <c r="I23" s="22"/>
      <c r="J23" s="2">
        <v>1</v>
      </c>
      <c r="K23" s="2">
        <v>1</v>
      </c>
      <c r="L23" s="2">
        <v>1</v>
      </c>
      <c r="M23" s="4">
        <v>1</v>
      </c>
      <c r="N23" s="4">
        <v>1</v>
      </c>
      <c r="O23" s="5">
        <v>1</v>
      </c>
      <c r="P23" s="5">
        <v>1</v>
      </c>
      <c r="Q23" s="5">
        <v>1</v>
      </c>
      <c r="T23" s="4" t="s">
        <v>66</v>
      </c>
    </row>
    <row r="24" spans="1:22" ht="79.8" customHeight="1" thickBot="1" x14ac:dyDescent="0.35">
      <c r="A24" s="23">
        <v>8</v>
      </c>
      <c r="B24" s="15" t="s">
        <v>70</v>
      </c>
      <c r="C24" s="18" t="s">
        <v>71</v>
      </c>
      <c r="D24" s="17" t="s">
        <v>72</v>
      </c>
      <c r="E24" s="17">
        <v>3</v>
      </c>
      <c r="F24" s="75" t="s">
        <v>73</v>
      </c>
      <c r="G24" s="24" t="s">
        <v>74</v>
      </c>
      <c r="H24" s="18" t="s">
        <v>26</v>
      </c>
      <c r="I24" s="18" t="s">
        <v>27</v>
      </c>
      <c r="J24" s="2">
        <v>1</v>
      </c>
      <c r="K24" s="2">
        <v>1</v>
      </c>
      <c r="L24" s="2">
        <v>1</v>
      </c>
      <c r="M24" s="4">
        <v>1</v>
      </c>
      <c r="N24" s="4">
        <v>1</v>
      </c>
      <c r="O24" s="5">
        <v>1</v>
      </c>
      <c r="P24" s="5">
        <v>1</v>
      </c>
      <c r="Q24" s="5">
        <v>1</v>
      </c>
      <c r="S24" s="4">
        <f>E24</f>
        <v>3</v>
      </c>
      <c r="T24" s="4" t="s">
        <v>66</v>
      </c>
    </row>
    <row r="25" spans="1:22" ht="51.6" thickBot="1" x14ac:dyDescent="0.35">
      <c r="A25" s="25">
        <f t="shared" ref="A25:B27" si="3">A24</f>
        <v>8</v>
      </c>
      <c r="B25" s="26" t="str">
        <f t="shared" si="3"/>
        <v xml:space="preserve">Przeciwdziałanie zmianom klimatu- woda </v>
      </c>
      <c r="C25" s="27"/>
      <c r="D25" s="17" t="s">
        <v>75</v>
      </c>
      <c r="E25" s="17">
        <v>2</v>
      </c>
      <c r="F25" s="76"/>
      <c r="G25" s="27"/>
      <c r="H25" s="27"/>
      <c r="I25" s="27"/>
      <c r="J25" s="2">
        <v>1</v>
      </c>
      <c r="K25" s="2">
        <v>1</v>
      </c>
      <c r="L25" s="2">
        <v>1</v>
      </c>
      <c r="M25" s="4">
        <v>1</v>
      </c>
      <c r="N25" s="4">
        <v>1</v>
      </c>
      <c r="O25" s="5">
        <v>1</v>
      </c>
      <c r="P25" s="5">
        <v>1</v>
      </c>
      <c r="Q25" s="5">
        <v>1</v>
      </c>
      <c r="T25" s="4" t="s">
        <v>66</v>
      </c>
    </row>
    <row r="26" spans="1:22" ht="51.6" thickBot="1" x14ac:dyDescent="0.35">
      <c r="A26" s="25">
        <f t="shared" si="3"/>
        <v>8</v>
      </c>
      <c r="B26" s="26" t="str">
        <f t="shared" si="3"/>
        <v xml:space="preserve">Przeciwdziałanie zmianom klimatu- woda </v>
      </c>
      <c r="C26" s="27"/>
      <c r="D26" s="17" t="s">
        <v>76</v>
      </c>
      <c r="E26" s="17">
        <v>1</v>
      </c>
      <c r="F26" s="27"/>
      <c r="G26" s="27"/>
      <c r="H26" s="27"/>
      <c r="I26" s="27"/>
      <c r="J26" s="2">
        <v>1</v>
      </c>
      <c r="K26" s="2">
        <v>1</v>
      </c>
      <c r="L26" s="2">
        <v>1</v>
      </c>
      <c r="M26" s="4">
        <v>1</v>
      </c>
      <c r="N26" s="4">
        <v>1</v>
      </c>
      <c r="O26" s="5">
        <v>1</v>
      </c>
      <c r="P26" s="5">
        <v>1</v>
      </c>
      <c r="Q26" s="5">
        <v>1</v>
      </c>
      <c r="T26" s="4" t="s">
        <v>66</v>
      </c>
    </row>
    <row r="27" spans="1:22" ht="41.4" thickBot="1" x14ac:dyDescent="0.35">
      <c r="A27" s="19">
        <f t="shared" si="3"/>
        <v>8</v>
      </c>
      <c r="B27" s="20" t="str">
        <f t="shared" si="3"/>
        <v xml:space="preserve">Przeciwdziałanie zmianom klimatu- woda </v>
      </c>
      <c r="C27" s="22"/>
      <c r="D27" s="17" t="s">
        <v>77</v>
      </c>
      <c r="E27" s="17">
        <v>0</v>
      </c>
      <c r="F27" s="22"/>
      <c r="G27" s="22"/>
      <c r="H27" s="22"/>
      <c r="I27" s="22"/>
      <c r="J27" s="2">
        <v>1</v>
      </c>
      <c r="K27" s="2">
        <v>1</v>
      </c>
      <c r="L27" s="2">
        <v>1</v>
      </c>
      <c r="M27" s="4">
        <v>1</v>
      </c>
      <c r="N27" s="4">
        <v>1</v>
      </c>
      <c r="O27" s="5">
        <v>1</v>
      </c>
      <c r="P27" s="5">
        <v>1</v>
      </c>
      <c r="Q27" s="5">
        <v>1</v>
      </c>
      <c r="T27" s="4" t="s">
        <v>66</v>
      </c>
    </row>
    <row r="28" spans="1:22" ht="153.6" thickBot="1" x14ac:dyDescent="0.35">
      <c r="A28" s="23">
        <v>9</v>
      </c>
      <c r="B28" s="15" t="s">
        <v>78</v>
      </c>
      <c r="C28" s="18" t="s">
        <v>79</v>
      </c>
      <c r="D28" s="17" t="s">
        <v>80</v>
      </c>
      <c r="E28" s="33">
        <v>5</v>
      </c>
      <c r="F28" s="18" t="s">
        <v>81</v>
      </c>
      <c r="G28" s="18" t="s">
        <v>82</v>
      </c>
      <c r="H28" s="18" t="s">
        <v>26</v>
      </c>
      <c r="I28" s="18" t="s">
        <v>27</v>
      </c>
      <c r="J28" s="2">
        <v>1</v>
      </c>
      <c r="K28" s="2">
        <v>1</v>
      </c>
      <c r="L28" s="2">
        <v>1</v>
      </c>
      <c r="M28" s="4">
        <v>1</v>
      </c>
      <c r="N28" s="4">
        <v>1</v>
      </c>
      <c r="O28" s="5">
        <v>1</v>
      </c>
      <c r="P28" s="5">
        <v>1</v>
      </c>
      <c r="Q28" s="5">
        <v>1</v>
      </c>
      <c r="S28" s="4">
        <f>E28</f>
        <v>5</v>
      </c>
      <c r="T28" s="4" t="s">
        <v>83</v>
      </c>
    </row>
    <row r="29" spans="1:22" ht="72" thickBot="1" x14ac:dyDescent="0.35">
      <c r="A29" s="25">
        <f t="shared" ref="A29:B31" si="4">A28</f>
        <v>9</v>
      </c>
      <c r="B29" s="26" t="str">
        <f t="shared" si="4"/>
        <v>Wsparcie potencjału architektonicznego</v>
      </c>
      <c r="C29" s="27"/>
      <c r="D29" s="17" t="s">
        <v>84</v>
      </c>
      <c r="E29" s="33">
        <v>2</v>
      </c>
      <c r="F29" s="27"/>
      <c r="G29" s="27"/>
      <c r="H29" s="27"/>
      <c r="I29" s="27"/>
      <c r="J29" s="2">
        <v>1</v>
      </c>
      <c r="K29" s="2">
        <v>1</v>
      </c>
      <c r="L29" s="2">
        <v>1</v>
      </c>
      <c r="M29" s="4">
        <v>1</v>
      </c>
      <c r="N29" s="4">
        <v>1</v>
      </c>
      <c r="O29" s="5">
        <v>1</v>
      </c>
      <c r="P29" s="5">
        <v>1</v>
      </c>
      <c r="Q29" s="5">
        <v>1</v>
      </c>
      <c r="T29" s="4" t="s">
        <v>83</v>
      </c>
    </row>
    <row r="30" spans="1:22" ht="43.2" customHeight="1" thickBot="1" x14ac:dyDescent="0.35">
      <c r="A30" s="25">
        <f t="shared" si="4"/>
        <v>9</v>
      </c>
      <c r="B30" s="26" t="str">
        <f t="shared" si="4"/>
        <v>Wsparcie potencjału architektonicznego</v>
      </c>
      <c r="C30" s="27"/>
      <c r="D30" s="17" t="s">
        <v>85</v>
      </c>
      <c r="E30" s="33">
        <v>1</v>
      </c>
      <c r="F30" s="27"/>
      <c r="G30" s="27"/>
      <c r="H30" s="27"/>
      <c r="I30" s="27"/>
      <c r="J30" s="2">
        <v>1</v>
      </c>
      <c r="K30" s="2">
        <v>1</v>
      </c>
      <c r="L30" s="2">
        <v>1</v>
      </c>
      <c r="M30" s="4">
        <v>1</v>
      </c>
      <c r="N30" s="4">
        <v>1</v>
      </c>
      <c r="O30" s="5">
        <v>1</v>
      </c>
      <c r="P30" s="5">
        <v>1</v>
      </c>
      <c r="Q30" s="5">
        <v>1</v>
      </c>
      <c r="T30" s="4" t="s">
        <v>83</v>
      </c>
    </row>
    <row r="31" spans="1:22" ht="112.8" thickBot="1" x14ac:dyDescent="0.35">
      <c r="A31" s="25">
        <f t="shared" si="4"/>
        <v>9</v>
      </c>
      <c r="B31" s="26" t="str">
        <f t="shared" si="4"/>
        <v>Wsparcie potencjału architektonicznego</v>
      </c>
      <c r="C31" s="27"/>
      <c r="D31" s="17" t="s">
        <v>86</v>
      </c>
      <c r="E31" s="33">
        <v>0</v>
      </c>
      <c r="F31" s="27"/>
      <c r="G31" s="27"/>
      <c r="H31" s="27"/>
      <c r="I31" s="27"/>
      <c r="J31" s="2">
        <v>1</v>
      </c>
      <c r="K31" s="2">
        <v>1</v>
      </c>
      <c r="L31" s="2">
        <v>1</v>
      </c>
      <c r="M31" s="4">
        <v>1</v>
      </c>
      <c r="N31" s="4">
        <v>1</v>
      </c>
      <c r="O31" s="5">
        <v>1</v>
      </c>
      <c r="P31" s="5">
        <v>1</v>
      </c>
      <c r="Q31" s="5">
        <v>1</v>
      </c>
      <c r="T31" s="4" t="s">
        <v>83</v>
      </c>
    </row>
    <row r="32" spans="1:22" ht="174" thickBot="1" x14ac:dyDescent="0.35">
      <c r="A32" s="34">
        <v>10</v>
      </c>
      <c r="B32" s="35" t="s">
        <v>87</v>
      </c>
      <c r="C32" s="18" t="s">
        <v>88</v>
      </c>
      <c r="D32" s="36" t="s">
        <v>89</v>
      </c>
      <c r="E32" s="33">
        <v>2</v>
      </c>
      <c r="F32" s="16" t="s">
        <v>90</v>
      </c>
      <c r="G32" s="16"/>
      <c r="H32" s="18" t="s">
        <v>26</v>
      </c>
      <c r="I32" s="18" t="s">
        <v>27</v>
      </c>
      <c r="J32" s="2">
        <v>1</v>
      </c>
      <c r="K32" s="2">
        <v>1</v>
      </c>
      <c r="L32" s="2">
        <v>1</v>
      </c>
      <c r="M32" s="4">
        <v>1</v>
      </c>
      <c r="N32" s="4">
        <v>1</v>
      </c>
      <c r="O32" s="5">
        <v>1</v>
      </c>
      <c r="P32" s="5">
        <v>1</v>
      </c>
      <c r="Q32" s="5">
        <v>1</v>
      </c>
      <c r="S32" s="4">
        <f>E32</f>
        <v>2</v>
      </c>
      <c r="T32" s="4" t="s">
        <v>83</v>
      </c>
    </row>
    <row r="33" spans="1:20" ht="41.4" thickBot="1" x14ac:dyDescent="0.35">
      <c r="A33" s="37">
        <f>A32</f>
        <v>10</v>
      </c>
      <c r="B33" s="38" t="str">
        <f>B32</f>
        <v>Wykorzystanie lokalnych potencjałów przyrodniczego i historyczno-kulturowego  </v>
      </c>
      <c r="C33" s="27"/>
      <c r="D33" s="36" t="s">
        <v>91</v>
      </c>
      <c r="E33" s="33">
        <v>1</v>
      </c>
      <c r="F33" s="39"/>
      <c r="G33" s="39"/>
      <c r="H33" s="27"/>
      <c r="I33" s="27"/>
      <c r="J33" s="2">
        <v>1</v>
      </c>
      <c r="K33" s="2">
        <v>1</v>
      </c>
      <c r="L33" s="2">
        <v>1</v>
      </c>
      <c r="M33" s="4">
        <v>1</v>
      </c>
      <c r="N33" s="4">
        <v>1</v>
      </c>
      <c r="O33" s="5">
        <v>1</v>
      </c>
      <c r="P33" s="5">
        <v>1</v>
      </c>
      <c r="Q33" s="5">
        <v>1</v>
      </c>
      <c r="T33" s="4" t="s">
        <v>83</v>
      </c>
    </row>
    <row r="34" spans="1:20" ht="29.4" thickBot="1" x14ac:dyDescent="0.35">
      <c r="A34" s="40">
        <f>A33</f>
        <v>10</v>
      </c>
      <c r="B34" s="41" t="str">
        <f>B33</f>
        <v>Wykorzystanie lokalnych potencjałów przyrodniczego i historyczno-kulturowego  </v>
      </c>
      <c r="C34" s="22"/>
      <c r="D34" s="36" t="s">
        <v>92</v>
      </c>
      <c r="E34" s="33">
        <v>0</v>
      </c>
      <c r="F34" s="21"/>
      <c r="G34" s="21"/>
      <c r="H34" s="22"/>
      <c r="I34" s="22"/>
      <c r="J34" s="2">
        <v>1</v>
      </c>
      <c r="K34" s="2">
        <v>1</v>
      </c>
      <c r="L34" s="2">
        <v>1</v>
      </c>
      <c r="M34" s="4">
        <v>1</v>
      </c>
      <c r="N34" s="4">
        <v>1</v>
      </c>
      <c r="O34" s="5">
        <v>1</v>
      </c>
      <c r="P34" s="5">
        <v>1</v>
      </c>
      <c r="Q34" s="5">
        <v>1</v>
      </c>
      <c r="T34" s="4" t="s">
        <v>83</v>
      </c>
    </row>
    <row r="35" spans="1:20" ht="225" customHeight="1" thickBot="1" x14ac:dyDescent="0.35">
      <c r="A35" s="14">
        <v>11</v>
      </c>
      <c r="B35" s="42" t="s">
        <v>93</v>
      </c>
      <c r="C35" s="27" t="s">
        <v>94</v>
      </c>
      <c r="D35" s="36" t="s">
        <v>95</v>
      </c>
      <c r="E35" s="33">
        <v>2</v>
      </c>
      <c r="F35" s="27" t="s">
        <v>96</v>
      </c>
      <c r="G35" s="27" t="s">
        <v>97</v>
      </c>
      <c r="H35" s="27" t="s">
        <v>26</v>
      </c>
      <c r="I35" s="27" t="s">
        <v>27</v>
      </c>
      <c r="J35" s="2">
        <v>1</v>
      </c>
      <c r="K35" s="2">
        <v>1</v>
      </c>
      <c r="L35" s="2">
        <v>1</v>
      </c>
      <c r="M35" s="4">
        <v>1</v>
      </c>
      <c r="N35" s="4">
        <v>1</v>
      </c>
      <c r="O35" s="5">
        <v>1</v>
      </c>
      <c r="P35" s="5">
        <v>1</v>
      </c>
      <c r="Q35" s="5">
        <v>1</v>
      </c>
      <c r="S35" s="4">
        <f>E35</f>
        <v>2</v>
      </c>
      <c r="T35" s="4" t="s">
        <v>83</v>
      </c>
    </row>
    <row r="36" spans="1:20" ht="48.6" customHeight="1" thickBot="1" x14ac:dyDescent="0.35">
      <c r="A36" s="25">
        <f>A35</f>
        <v>11</v>
      </c>
      <c r="B36" s="26" t="str">
        <f>B35</f>
        <v>Potencjał turystyczny obszaru</v>
      </c>
      <c r="C36" s="27"/>
      <c r="D36" s="36" t="s">
        <v>98</v>
      </c>
      <c r="E36" s="33">
        <v>1</v>
      </c>
      <c r="F36" s="27"/>
      <c r="G36" s="27"/>
      <c r="H36" s="27"/>
      <c r="I36" s="27"/>
      <c r="J36" s="2">
        <v>1</v>
      </c>
      <c r="K36" s="2">
        <v>1</v>
      </c>
      <c r="L36" s="2">
        <v>1</v>
      </c>
      <c r="M36" s="4">
        <v>1</v>
      </c>
      <c r="N36" s="4">
        <v>1</v>
      </c>
      <c r="O36" s="5">
        <v>1</v>
      </c>
      <c r="P36" s="5">
        <v>1</v>
      </c>
      <c r="Q36" s="5">
        <v>1</v>
      </c>
      <c r="T36" s="4" t="s">
        <v>83</v>
      </c>
    </row>
    <row r="37" spans="1:20" ht="21" thickBot="1" x14ac:dyDescent="0.35">
      <c r="A37" s="19">
        <f>A35</f>
        <v>11</v>
      </c>
      <c r="B37" s="20" t="str">
        <f>B36</f>
        <v>Potencjał turystyczny obszaru</v>
      </c>
      <c r="C37" s="22"/>
      <c r="D37" s="36" t="s">
        <v>99</v>
      </c>
      <c r="E37" s="33">
        <v>0</v>
      </c>
      <c r="F37" s="22"/>
      <c r="G37" s="22"/>
      <c r="H37" s="22"/>
      <c r="I37" s="22"/>
      <c r="J37" s="2">
        <v>1</v>
      </c>
      <c r="K37" s="2">
        <v>1</v>
      </c>
      <c r="L37" s="2">
        <v>1</v>
      </c>
      <c r="M37" s="4">
        <v>1</v>
      </c>
      <c r="N37" s="4">
        <v>1</v>
      </c>
      <c r="O37" s="5">
        <v>1</v>
      </c>
      <c r="P37" s="5">
        <v>1</v>
      </c>
      <c r="Q37" s="5">
        <v>1</v>
      </c>
      <c r="T37" s="4" t="s">
        <v>83</v>
      </c>
    </row>
    <row r="38" spans="1:20" ht="61.8" thickBot="1" x14ac:dyDescent="0.35">
      <c r="A38" s="23">
        <v>12</v>
      </c>
      <c r="B38" s="28" t="s">
        <v>100</v>
      </c>
      <c r="C38" s="18" t="s">
        <v>101</v>
      </c>
      <c r="D38" s="17" t="s">
        <v>102</v>
      </c>
      <c r="E38" s="17">
        <v>2</v>
      </c>
      <c r="F38" s="18" t="s">
        <v>103</v>
      </c>
      <c r="G38" s="18" t="s">
        <v>104</v>
      </c>
      <c r="H38" s="18" t="s">
        <v>26</v>
      </c>
      <c r="I38" s="43" t="s">
        <v>105</v>
      </c>
      <c r="J38" s="2">
        <v>1</v>
      </c>
      <c r="K38" s="2">
        <v>1</v>
      </c>
      <c r="L38" s="2">
        <v>1</v>
      </c>
      <c r="M38" s="4">
        <v>1</v>
      </c>
      <c r="N38" s="4">
        <v>1</v>
      </c>
      <c r="S38" s="4">
        <f>E38</f>
        <v>2</v>
      </c>
      <c r="T38" s="4" t="s">
        <v>66</v>
      </c>
    </row>
    <row r="39" spans="1:20" ht="31.2" thickBot="1" x14ac:dyDescent="0.35">
      <c r="A39" s="25">
        <f>A38</f>
        <v>12</v>
      </c>
      <c r="B39" s="26" t="str">
        <f>B38</f>
        <v xml:space="preserve">Osoby w niekorzystnej sytuacji na rynku pracy </v>
      </c>
      <c r="C39" s="27"/>
      <c r="D39" s="17" t="s">
        <v>106</v>
      </c>
      <c r="E39" s="17">
        <v>1</v>
      </c>
      <c r="F39" s="27"/>
      <c r="G39" s="27"/>
      <c r="H39" s="27"/>
      <c r="I39" s="44"/>
      <c r="J39" s="2">
        <v>1</v>
      </c>
      <c r="K39" s="2">
        <v>1</v>
      </c>
      <c r="L39" s="2">
        <v>1</v>
      </c>
      <c r="M39" s="4">
        <v>1</v>
      </c>
      <c r="N39" s="4">
        <v>1</v>
      </c>
    </row>
    <row r="40" spans="1:20" ht="31.2" thickBot="1" x14ac:dyDescent="0.35">
      <c r="A40" s="19">
        <f>A38</f>
        <v>12</v>
      </c>
      <c r="B40" s="20" t="str">
        <f>B38</f>
        <v xml:space="preserve">Osoby w niekorzystnej sytuacji na rynku pracy </v>
      </c>
      <c r="C40" s="22"/>
      <c r="D40" s="17" t="s">
        <v>107</v>
      </c>
      <c r="E40" s="17">
        <v>0</v>
      </c>
      <c r="F40" s="22"/>
      <c r="G40" s="22"/>
      <c r="H40" s="22"/>
      <c r="I40" s="22"/>
      <c r="J40" s="2">
        <v>1</v>
      </c>
      <c r="K40" s="2">
        <v>1</v>
      </c>
      <c r="L40" s="2">
        <v>1</v>
      </c>
      <c r="M40" s="4">
        <v>1</v>
      </c>
      <c r="N40" s="4">
        <v>1</v>
      </c>
      <c r="T40" s="4" t="s">
        <v>66</v>
      </c>
    </row>
    <row r="41" spans="1:20" ht="68.400000000000006" customHeight="1" thickBot="1" x14ac:dyDescent="0.35">
      <c r="A41" s="23">
        <v>13</v>
      </c>
      <c r="B41" s="15" t="s">
        <v>108</v>
      </c>
      <c r="C41" s="18" t="s">
        <v>109</v>
      </c>
      <c r="D41" s="17" t="s">
        <v>110</v>
      </c>
      <c r="E41" s="17">
        <v>5</v>
      </c>
      <c r="F41" s="75" t="s">
        <v>111</v>
      </c>
      <c r="G41" s="75" t="s">
        <v>112</v>
      </c>
      <c r="H41" s="18" t="s">
        <v>26</v>
      </c>
      <c r="I41" s="18" t="s">
        <v>113</v>
      </c>
      <c r="J41" s="2">
        <v>1</v>
      </c>
      <c r="K41" s="2">
        <v>1</v>
      </c>
      <c r="L41" s="2">
        <v>1</v>
      </c>
      <c r="M41" s="4">
        <v>1</v>
      </c>
      <c r="N41" s="4">
        <v>1</v>
      </c>
      <c r="S41" s="4">
        <f>E41</f>
        <v>5</v>
      </c>
      <c r="T41" s="4" t="s">
        <v>66</v>
      </c>
    </row>
    <row r="42" spans="1:20" ht="92.4" thickBot="1" x14ac:dyDescent="0.35">
      <c r="A42" s="25">
        <f>A41</f>
        <v>13</v>
      </c>
      <c r="B42" s="26" t="str">
        <f>B41</f>
        <v>Tworzenie miejsc pracy  </v>
      </c>
      <c r="C42" s="27"/>
      <c r="D42" s="17" t="s">
        <v>114</v>
      </c>
      <c r="E42" s="17">
        <v>3</v>
      </c>
      <c r="F42" s="76"/>
      <c r="G42" s="76"/>
      <c r="H42" s="27"/>
      <c r="I42" s="27"/>
      <c r="J42" s="2">
        <v>1</v>
      </c>
      <c r="K42" s="2">
        <v>1</v>
      </c>
      <c r="L42" s="2">
        <v>1</v>
      </c>
      <c r="M42" s="4">
        <v>1</v>
      </c>
      <c r="N42" s="4">
        <v>1</v>
      </c>
      <c r="T42" s="4" t="s">
        <v>66</v>
      </c>
    </row>
    <row r="43" spans="1:20" ht="92.4" thickBot="1" x14ac:dyDescent="0.35">
      <c r="A43" s="25">
        <f>A41</f>
        <v>13</v>
      </c>
      <c r="B43" s="26" t="str">
        <f>B41</f>
        <v>Tworzenie miejsc pracy  </v>
      </c>
      <c r="C43" s="27"/>
      <c r="D43" s="17" t="s">
        <v>115</v>
      </c>
      <c r="E43" s="17">
        <v>1</v>
      </c>
      <c r="F43" s="76"/>
      <c r="G43" s="76"/>
      <c r="H43" s="27"/>
      <c r="I43" s="27"/>
      <c r="J43" s="2">
        <v>1</v>
      </c>
      <c r="K43" s="2">
        <v>1</v>
      </c>
      <c r="L43" s="2">
        <v>1</v>
      </c>
      <c r="M43" s="4">
        <v>1</v>
      </c>
      <c r="N43" s="4">
        <v>1</v>
      </c>
    </row>
    <row r="44" spans="1:20" ht="72" thickBot="1" x14ac:dyDescent="0.35">
      <c r="A44" s="19">
        <f>A42</f>
        <v>13</v>
      </c>
      <c r="B44" s="20" t="str">
        <f>B42</f>
        <v>Tworzenie miejsc pracy  </v>
      </c>
      <c r="C44" s="22"/>
      <c r="D44" s="17" t="s">
        <v>116</v>
      </c>
      <c r="E44" s="17">
        <v>0</v>
      </c>
      <c r="F44" s="77"/>
      <c r="G44" s="77"/>
      <c r="H44" s="22"/>
      <c r="I44" s="22"/>
      <c r="J44" s="2">
        <v>1</v>
      </c>
      <c r="K44" s="2">
        <v>1</v>
      </c>
      <c r="L44" s="2">
        <v>1</v>
      </c>
      <c r="M44" s="4">
        <v>1</v>
      </c>
      <c r="N44" s="4">
        <v>1</v>
      </c>
      <c r="T44" s="4" t="s">
        <v>66</v>
      </c>
    </row>
    <row r="45" spans="1:20" ht="88.8" customHeight="1" thickBot="1" x14ac:dyDescent="0.35">
      <c r="A45" s="23">
        <v>14</v>
      </c>
      <c r="B45" s="15" t="s">
        <v>117</v>
      </c>
      <c r="C45" s="18" t="s">
        <v>118</v>
      </c>
      <c r="D45" s="17" t="s">
        <v>119</v>
      </c>
      <c r="E45" s="17">
        <v>2</v>
      </c>
      <c r="F45" s="75" t="s">
        <v>120</v>
      </c>
      <c r="G45" s="75" t="s">
        <v>121</v>
      </c>
      <c r="H45" s="18" t="s">
        <v>26</v>
      </c>
      <c r="I45" s="18" t="s">
        <v>113</v>
      </c>
      <c r="J45" s="2">
        <v>1</v>
      </c>
      <c r="K45" s="2">
        <v>1</v>
      </c>
      <c r="L45" s="2">
        <v>1</v>
      </c>
      <c r="M45" s="4">
        <v>1</v>
      </c>
      <c r="N45" s="4">
        <v>1</v>
      </c>
      <c r="S45" s="4">
        <f>E45</f>
        <v>2</v>
      </c>
      <c r="T45" s="4" t="s">
        <v>66</v>
      </c>
    </row>
    <row r="46" spans="1:20" ht="51.6" thickBot="1" x14ac:dyDescent="0.35">
      <c r="A46" s="25">
        <f>A45</f>
        <v>14</v>
      </c>
      <c r="B46" s="26" t="str">
        <f>B45</f>
        <v>Zaspokajanie potrzeb osób w niekorzystnej na rynku pracy  </v>
      </c>
      <c r="C46" s="27"/>
      <c r="D46" s="17" t="s">
        <v>122</v>
      </c>
      <c r="E46" s="17">
        <v>1</v>
      </c>
      <c r="F46" s="76"/>
      <c r="G46" s="76"/>
      <c r="H46" s="27"/>
      <c r="I46" s="27"/>
      <c r="J46" s="2">
        <v>1</v>
      </c>
      <c r="K46" s="2">
        <v>1</v>
      </c>
      <c r="L46" s="2">
        <v>1</v>
      </c>
      <c r="M46" s="4">
        <v>1</v>
      </c>
      <c r="N46" s="4">
        <v>1</v>
      </c>
      <c r="T46" s="4" t="s">
        <v>66</v>
      </c>
    </row>
    <row r="47" spans="1:20" ht="41.4" thickBot="1" x14ac:dyDescent="0.35">
      <c r="A47" s="19">
        <f>A46</f>
        <v>14</v>
      </c>
      <c r="B47" s="20" t="str">
        <f>B46</f>
        <v>Zaspokajanie potrzeb osób w niekorzystnej na rynku pracy  </v>
      </c>
      <c r="C47" s="22"/>
      <c r="D47" s="17" t="s">
        <v>123</v>
      </c>
      <c r="E47" s="17">
        <v>0</v>
      </c>
      <c r="F47" s="77"/>
      <c r="G47" s="77"/>
      <c r="H47" s="22"/>
      <c r="I47" s="22"/>
      <c r="J47" s="2">
        <v>1</v>
      </c>
      <c r="K47" s="2">
        <v>1</v>
      </c>
      <c r="L47" s="2">
        <v>1</v>
      </c>
      <c r="M47" s="4">
        <v>1</v>
      </c>
      <c r="N47" s="4">
        <v>1</v>
      </c>
      <c r="T47" s="4" t="s">
        <v>66</v>
      </c>
    </row>
    <row r="48" spans="1:20" ht="61.8" thickBot="1" x14ac:dyDescent="0.35">
      <c r="A48" s="23">
        <v>15</v>
      </c>
      <c r="B48" s="15" t="s">
        <v>124</v>
      </c>
      <c r="C48" s="3" t="s">
        <v>125</v>
      </c>
      <c r="D48" s="17" t="s">
        <v>126</v>
      </c>
      <c r="E48" s="17">
        <v>3</v>
      </c>
      <c r="F48" s="18" t="s">
        <v>127</v>
      </c>
      <c r="G48" s="18" t="s">
        <v>128</v>
      </c>
      <c r="H48" s="18" t="s">
        <v>26</v>
      </c>
      <c r="I48" s="18" t="s">
        <v>129</v>
      </c>
      <c r="J48" s="2">
        <v>1</v>
      </c>
      <c r="K48" s="2">
        <v>1</v>
      </c>
      <c r="L48" s="2">
        <v>1</v>
      </c>
      <c r="M48" s="4">
        <v>1</v>
      </c>
      <c r="N48" s="4">
        <v>1</v>
      </c>
      <c r="S48" s="4">
        <f>E48</f>
        <v>3</v>
      </c>
      <c r="T48" s="4" t="s">
        <v>83</v>
      </c>
    </row>
    <row r="49" spans="1:22" ht="29.4" thickBot="1" x14ac:dyDescent="0.35">
      <c r="A49" s="19">
        <f>A48</f>
        <v>15</v>
      </c>
      <c r="B49" s="20" t="str">
        <f>B48</f>
        <v xml:space="preserve">Działalność rozwijana we współpracy z  samorządami lokalnymi </v>
      </c>
      <c r="D49" s="17" t="s">
        <v>130</v>
      </c>
      <c r="E49" s="17">
        <v>0</v>
      </c>
      <c r="F49" s="22"/>
      <c r="G49" s="22"/>
      <c r="H49" s="22"/>
      <c r="I49" s="22"/>
      <c r="J49" s="2">
        <v>1</v>
      </c>
      <c r="K49" s="2">
        <v>1</v>
      </c>
      <c r="L49" s="2">
        <v>1</v>
      </c>
      <c r="M49" s="4">
        <v>1</v>
      </c>
      <c r="N49" s="4">
        <v>1</v>
      </c>
      <c r="T49" s="4" t="s">
        <v>83</v>
      </c>
    </row>
    <row r="50" spans="1:22" s="48" customFormat="1" ht="92.4" thickBot="1" x14ac:dyDescent="0.35">
      <c r="A50" s="45">
        <v>16</v>
      </c>
      <c r="B50" s="28" t="s">
        <v>131</v>
      </c>
      <c r="C50" s="24" t="s">
        <v>132</v>
      </c>
      <c r="D50" s="29" t="s">
        <v>126</v>
      </c>
      <c r="E50" s="29">
        <v>2</v>
      </c>
      <c r="F50" s="24" t="s">
        <v>133</v>
      </c>
      <c r="G50" s="24" t="s">
        <v>134</v>
      </c>
      <c r="H50" s="24" t="s">
        <v>26</v>
      </c>
      <c r="I50" s="43" t="s">
        <v>113</v>
      </c>
      <c r="J50" s="46">
        <v>1</v>
      </c>
      <c r="K50" s="46">
        <v>1</v>
      </c>
      <c r="L50" s="46">
        <v>1</v>
      </c>
      <c r="M50" s="47">
        <v>1</v>
      </c>
      <c r="N50" s="47">
        <v>1</v>
      </c>
      <c r="O50" s="5"/>
      <c r="P50" s="5"/>
      <c r="Q50" s="5"/>
      <c r="S50" s="47">
        <f>E50</f>
        <v>2</v>
      </c>
      <c r="T50" s="47" t="s">
        <v>83</v>
      </c>
    </row>
    <row r="51" spans="1:22" ht="15" thickBot="1" x14ac:dyDescent="0.35">
      <c r="A51" s="19">
        <f>A50</f>
        <v>16</v>
      </c>
      <c r="B51" s="20" t="str">
        <f>B50</f>
        <v>Związek z obszarem</v>
      </c>
      <c r="C51" s="22"/>
      <c r="D51" s="17" t="s">
        <v>130</v>
      </c>
      <c r="E51" s="17">
        <v>0</v>
      </c>
      <c r="F51" s="22"/>
      <c r="G51" s="22"/>
      <c r="H51" s="22"/>
      <c r="I51" s="22"/>
      <c r="J51" s="2">
        <v>1</v>
      </c>
      <c r="K51" s="2">
        <v>1</v>
      </c>
      <c r="L51" s="2">
        <v>1</v>
      </c>
      <c r="M51" s="4">
        <v>1</v>
      </c>
      <c r="N51" s="4">
        <v>1</v>
      </c>
      <c r="T51" s="4" t="s">
        <v>83</v>
      </c>
    </row>
    <row r="52" spans="1:22" ht="145.80000000000001" customHeight="1" thickBot="1" x14ac:dyDescent="0.35">
      <c r="A52" s="23">
        <v>17</v>
      </c>
      <c r="B52" s="15" t="s">
        <v>135</v>
      </c>
      <c r="C52" s="18" t="s">
        <v>136</v>
      </c>
      <c r="D52" s="17" t="s">
        <v>137</v>
      </c>
      <c r="E52" s="17">
        <v>5</v>
      </c>
      <c r="F52" s="24" t="s">
        <v>138</v>
      </c>
      <c r="G52" s="18" t="s">
        <v>139</v>
      </c>
      <c r="H52" s="49" t="s">
        <v>140</v>
      </c>
      <c r="I52" s="49" t="s">
        <v>27</v>
      </c>
      <c r="J52" s="2">
        <v>1</v>
      </c>
      <c r="K52" s="2">
        <v>1</v>
      </c>
      <c r="L52" s="2">
        <v>1</v>
      </c>
      <c r="M52" s="4">
        <v>1</v>
      </c>
      <c r="N52" s="48"/>
      <c r="O52" s="5">
        <v>1</v>
      </c>
      <c r="P52" s="5">
        <v>1</v>
      </c>
      <c r="Q52" s="5">
        <v>1</v>
      </c>
      <c r="S52" s="4">
        <f>E52</f>
        <v>5</v>
      </c>
      <c r="T52" s="4" t="s">
        <v>83</v>
      </c>
      <c r="V52" s="2"/>
    </row>
    <row r="53" spans="1:22" ht="77.400000000000006" customHeight="1" thickBot="1" x14ac:dyDescent="0.35">
      <c r="A53" s="25">
        <f>A52</f>
        <v>17</v>
      </c>
      <c r="B53" s="26" t="str">
        <f>B52</f>
        <v>Rozwijanie oferty obszaru</v>
      </c>
      <c r="C53" s="27"/>
      <c r="D53" s="17" t="s">
        <v>141</v>
      </c>
      <c r="E53" s="17">
        <v>2</v>
      </c>
      <c r="F53" s="32"/>
      <c r="G53" s="27"/>
      <c r="H53" s="50"/>
      <c r="I53" s="50"/>
      <c r="J53" s="2">
        <v>1</v>
      </c>
      <c r="K53" s="2">
        <v>1</v>
      </c>
      <c r="L53" s="2">
        <v>1</v>
      </c>
      <c r="M53" s="4">
        <v>1</v>
      </c>
      <c r="T53" s="4" t="s">
        <v>83</v>
      </c>
      <c r="V53" s="2"/>
    </row>
    <row r="54" spans="1:22" ht="15" thickBot="1" x14ac:dyDescent="0.35">
      <c r="A54" s="25">
        <f>A52</f>
        <v>17</v>
      </c>
      <c r="B54" s="26" t="str">
        <f>B52</f>
        <v>Rozwijanie oferty obszaru</v>
      </c>
      <c r="C54" s="27"/>
      <c r="D54" s="17" t="s">
        <v>142</v>
      </c>
      <c r="E54" s="17">
        <v>1</v>
      </c>
      <c r="F54" s="27"/>
      <c r="G54" s="27"/>
      <c r="H54" s="27"/>
      <c r="I54" s="27"/>
      <c r="J54" s="2">
        <v>1</v>
      </c>
      <c r="K54" s="2">
        <v>1</v>
      </c>
      <c r="L54" s="2">
        <v>1</v>
      </c>
      <c r="M54" s="4">
        <v>1</v>
      </c>
      <c r="O54" s="5">
        <v>1</v>
      </c>
      <c r="P54" s="5">
        <v>1</v>
      </c>
      <c r="Q54" s="5">
        <v>1</v>
      </c>
      <c r="T54" s="4" t="s">
        <v>83</v>
      </c>
    </row>
    <row r="55" spans="1:22" ht="21" thickBot="1" x14ac:dyDescent="0.35">
      <c r="A55" s="19">
        <f>A54</f>
        <v>17</v>
      </c>
      <c r="B55" s="20" t="str">
        <f>B54</f>
        <v>Rozwijanie oferty obszaru</v>
      </c>
      <c r="C55" s="22"/>
      <c r="D55" s="17" t="s">
        <v>143</v>
      </c>
      <c r="E55" s="17">
        <v>0</v>
      </c>
      <c r="F55" s="22"/>
      <c r="G55" s="22"/>
      <c r="H55" s="22"/>
      <c r="I55" s="22"/>
      <c r="J55" s="2">
        <v>1</v>
      </c>
      <c r="K55" s="2">
        <v>1</v>
      </c>
      <c r="L55" s="2">
        <v>1</v>
      </c>
      <c r="M55" s="4">
        <v>1</v>
      </c>
      <c r="O55" s="5">
        <v>1</v>
      </c>
      <c r="P55" s="5">
        <v>1</v>
      </c>
      <c r="Q55" s="5">
        <v>1</v>
      </c>
      <c r="T55" s="4" t="s">
        <v>83</v>
      </c>
    </row>
    <row r="56" spans="1:22" ht="163.80000000000001" thickBot="1" x14ac:dyDescent="0.35">
      <c r="A56" s="23">
        <v>18</v>
      </c>
      <c r="B56" s="15" t="s">
        <v>144</v>
      </c>
      <c r="C56" s="18" t="s">
        <v>145</v>
      </c>
      <c r="D56" s="17" t="s">
        <v>146</v>
      </c>
      <c r="E56" s="17">
        <v>2</v>
      </c>
      <c r="F56" s="18" t="s">
        <v>147</v>
      </c>
      <c r="G56" s="18" t="s">
        <v>148</v>
      </c>
      <c r="H56" s="49" t="s">
        <v>140</v>
      </c>
      <c r="I56" s="49" t="s">
        <v>27</v>
      </c>
      <c r="J56" s="2">
        <v>1</v>
      </c>
      <c r="K56" s="2">
        <v>1</v>
      </c>
      <c r="L56" s="2">
        <v>1</v>
      </c>
      <c r="M56" s="4">
        <v>1</v>
      </c>
      <c r="O56" s="5">
        <v>1</v>
      </c>
      <c r="P56" s="5">
        <v>1</v>
      </c>
      <c r="Q56" s="5">
        <v>1</v>
      </c>
      <c r="S56" s="4">
        <f>E56</f>
        <v>2</v>
      </c>
      <c r="T56" s="4" t="s">
        <v>83</v>
      </c>
    </row>
    <row r="57" spans="1:22" ht="31.2" thickBot="1" x14ac:dyDescent="0.35">
      <c r="A57" s="25">
        <f>A56</f>
        <v>18</v>
      </c>
      <c r="B57" s="26" t="str">
        <f>B56</f>
        <v xml:space="preserve">Wsparcie oferty obszaru </v>
      </c>
      <c r="C57" s="27"/>
      <c r="D57" s="17" t="s">
        <v>149</v>
      </c>
      <c r="E57" s="17">
        <v>1</v>
      </c>
      <c r="F57" s="27"/>
      <c r="G57" s="27"/>
      <c r="H57" s="27"/>
      <c r="I57" s="27"/>
      <c r="J57" s="2">
        <v>1</v>
      </c>
      <c r="K57" s="2">
        <v>1</v>
      </c>
      <c r="L57" s="2">
        <v>1</v>
      </c>
      <c r="M57" s="4">
        <v>1</v>
      </c>
      <c r="O57" s="5">
        <v>1</v>
      </c>
      <c r="P57" s="5">
        <v>1</v>
      </c>
      <c r="Q57" s="5">
        <v>1</v>
      </c>
      <c r="T57" s="4" t="s">
        <v>83</v>
      </c>
    </row>
    <row r="58" spans="1:22" ht="15" thickBot="1" x14ac:dyDescent="0.35">
      <c r="A58" s="19">
        <f>A57</f>
        <v>18</v>
      </c>
      <c r="B58" s="20" t="str">
        <f>B57</f>
        <v xml:space="preserve">Wsparcie oferty obszaru </v>
      </c>
      <c r="C58" s="22"/>
      <c r="D58" s="17" t="s">
        <v>150</v>
      </c>
      <c r="E58" s="17">
        <v>0</v>
      </c>
      <c r="F58" s="22"/>
      <c r="G58" s="22"/>
      <c r="H58" s="22"/>
      <c r="I58" s="22"/>
      <c r="J58" s="2">
        <v>1</v>
      </c>
      <c r="K58" s="2">
        <v>1</v>
      </c>
      <c r="L58" s="2">
        <v>1</v>
      </c>
      <c r="M58" s="4">
        <v>1</v>
      </c>
      <c r="O58" s="5">
        <v>1</v>
      </c>
      <c r="P58" s="5">
        <v>1</v>
      </c>
      <c r="Q58" s="5">
        <v>1</v>
      </c>
      <c r="T58" s="4" t="s">
        <v>83</v>
      </c>
    </row>
    <row r="59" spans="1:22" ht="102.6" customHeight="1" thickBot="1" x14ac:dyDescent="0.35">
      <c r="A59" s="34">
        <v>19</v>
      </c>
      <c r="B59" s="35" t="s">
        <v>151</v>
      </c>
      <c r="C59" s="18" t="s">
        <v>152</v>
      </c>
      <c r="D59" s="36" t="s">
        <v>153</v>
      </c>
      <c r="E59" s="33">
        <v>3</v>
      </c>
      <c r="F59" s="75" t="s">
        <v>154</v>
      </c>
      <c r="G59" s="18" t="s">
        <v>155</v>
      </c>
      <c r="H59" s="49" t="s">
        <v>140</v>
      </c>
      <c r="I59" s="49" t="s">
        <v>156</v>
      </c>
      <c r="J59" s="2">
        <v>1</v>
      </c>
      <c r="K59" s="2">
        <v>1</v>
      </c>
      <c r="L59" s="2">
        <v>1</v>
      </c>
      <c r="M59" s="4">
        <v>1</v>
      </c>
      <c r="O59" s="5">
        <v>1</v>
      </c>
      <c r="P59" s="5">
        <v>1</v>
      </c>
      <c r="Q59" s="5">
        <v>1</v>
      </c>
      <c r="S59" s="4">
        <f>E59</f>
        <v>3</v>
      </c>
      <c r="T59" s="4" t="s">
        <v>83</v>
      </c>
    </row>
    <row r="60" spans="1:22" ht="21" thickBot="1" x14ac:dyDescent="0.35">
      <c r="A60" s="37">
        <f t="shared" ref="A60:B60" si="5">A59</f>
        <v>19</v>
      </c>
      <c r="B60" s="38" t="str">
        <f t="shared" si="5"/>
        <v xml:space="preserve">Wsparcie systemu Dolina Baryczy Poleca </v>
      </c>
      <c r="C60" s="27"/>
      <c r="D60" s="36" t="s">
        <v>157</v>
      </c>
      <c r="E60" s="33">
        <v>2</v>
      </c>
      <c r="F60" s="76"/>
      <c r="G60" s="27"/>
      <c r="H60" s="27"/>
      <c r="I60" s="27"/>
      <c r="J60" s="2">
        <v>1</v>
      </c>
      <c r="K60" s="2">
        <v>1</v>
      </c>
      <c r="L60" s="2">
        <v>1</v>
      </c>
      <c r="M60" s="4">
        <v>1</v>
      </c>
      <c r="O60" s="5">
        <v>1</v>
      </c>
      <c r="P60" s="5">
        <v>1</v>
      </c>
      <c r="Q60" s="5">
        <v>1</v>
      </c>
      <c r="T60" s="4" t="s">
        <v>83</v>
      </c>
    </row>
    <row r="61" spans="1:22" ht="31.2" thickBot="1" x14ac:dyDescent="0.35">
      <c r="A61" s="40">
        <f>A59</f>
        <v>19</v>
      </c>
      <c r="B61" s="41" t="str">
        <f>B59</f>
        <v xml:space="preserve">Wsparcie systemu Dolina Baryczy Poleca </v>
      </c>
      <c r="C61" s="22"/>
      <c r="D61" s="36" t="s">
        <v>158</v>
      </c>
      <c r="E61" s="33">
        <v>0</v>
      </c>
      <c r="F61" s="22"/>
      <c r="G61" s="22"/>
      <c r="H61" s="22"/>
      <c r="I61" s="22"/>
      <c r="J61" s="2">
        <v>1</v>
      </c>
      <c r="K61" s="2">
        <v>1</v>
      </c>
      <c r="L61" s="2">
        <v>1</v>
      </c>
      <c r="M61" s="4">
        <v>1</v>
      </c>
      <c r="O61" s="5">
        <v>1</v>
      </c>
      <c r="P61" s="5">
        <v>1</v>
      </c>
      <c r="Q61" s="5">
        <v>1</v>
      </c>
      <c r="T61" s="4" t="s">
        <v>83</v>
      </c>
    </row>
    <row r="62" spans="1:22" ht="58.2" customHeight="1" thickBot="1" x14ac:dyDescent="0.35">
      <c r="A62" s="23">
        <v>20</v>
      </c>
      <c r="B62" s="35" t="s">
        <v>159</v>
      </c>
      <c r="C62" s="18" t="s">
        <v>160</v>
      </c>
      <c r="D62" s="51" t="s">
        <v>161</v>
      </c>
      <c r="E62" s="21">
        <v>2</v>
      </c>
      <c r="F62" s="75" t="s">
        <v>162</v>
      </c>
      <c r="G62" s="18" t="s">
        <v>163</v>
      </c>
      <c r="H62" s="49" t="s">
        <v>140</v>
      </c>
      <c r="I62" s="49" t="s">
        <v>27</v>
      </c>
      <c r="J62" s="2">
        <v>1</v>
      </c>
      <c r="K62" s="2">
        <v>1</v>
      </c>
      <c r="L62" s="2">
        <v>1</v>
      </c>
      <c r="M62" s="4">
        <v>1</v>
      </c>
      <c r="O62" s="5">
        <v>1</v>
      </c>
      <c r="P62" s="5">
        <v>1</v>
      </c>
      <c r="Q62" s="5">
        <v>1</v>
      </c>
      <c r="S62" s="4">
        <f>E62</f>
        <v>2</v>
      </c>
      <c r="T62" s="4" t="s">
        <v>83</v>
      </c>
      <c r="V62" s="4" t="s">
        <v>164</v>
      </c>
    </row>
    <row r="63" spans="1:22" ht="41.4" thickBot="1" x14ac:dyDescent="0.35">
      <c r="A63" s="25">
        <f>A62</f>
        <v>20</v>
      </c>
      <c r="B63" s="38" t="str">
        <f>B62</f>
        <v>Przynależność do systemu Dolina Baryczy Poleca</v>
      </c>
      <c r="C63" s="27"/>
      <c r="D63" s="36" t="s">
        <v>165</v>
      </c>
      <c r="E63" s="33">
        <v>1</v>
      </c>
      <c r="F63" s="76"/>
      <c r="G63" s="27"/>
      <c r="H63" s="27"/>
      <c r="I63" s="27"/>
      <c r="J63" s="2">
        <v>1</v>
      </c>
      <c r="K63" s="2">
        <v>1</v>
      </c>
      <c r="L63" s="2">
        <v>1</v>
      </c>
      <c r="M63" s="4">
        <v>1</v>
      </c>
      <c r="O63" s="5">
        <v>1</v>
      </c>
      <c r="P63" s="5">
        <v>1</v>
      </c>
      <c r="Q63" s="5">
        <v>1</v>
      </c>
      <c r="T63" s="4" t="s">
        <v>83</v>
      </c>
    </row>
    <row r="64" spans="1:22" ht="29.4" thickBot="1" x14ac:dyDescent="0.35">
      <c r="A64" s="19">
        <f>A63</f>
        <v>20</v>
      </c>
      <c r="B64" s="41" t="str">
        <f>B63</f>
        <v>Przynależność do systemu Dolina Baryczy Poleca</v>
      </c>
      <c r="C64" s="22"/>
      <c r="D64" s="36" t="s">
        <v>166</v>
      </c>
      <c r="E64" s="33">
        <v>0</v>
      </c>
      <c r="F64" s="22"/>
      <c r="G64" s="22"/>
      <c r="H64" s="22"/>
      <c r="I64" s="22"/>
      <c r="J64" s="2">
        <v>1</v>
      </c>
      <c r="K64" s="2">
        <v>1</v>
      </c>
      <c r="L64" s="2">
        <v>1</v>
      </c>
      <c r="M64" s="4">
        <v>1</v>
      </c>
      <c r="O64" s="5">
        <v>1</v>
      </c>
      <c r="P64" s="5">
        <v>1</v>
      </c>
      <c r="Q64" s="5">
        <v>1</v>
      </c>
      <c r="T64" s="4" t="s">
        <v>83</v>
      </c>
    </row>
    <row r="65" spans="1:20" ht="123" thickBot="1" x14ac:dyDescent="0.35">
      <c r="A65" s="14">
        <v>21</v>
      </c>
      <c r="B65" s="42" t="s">
        <v>167</v>
      </c>
      <c r="C65" s="27" t="s">
        <v>168</v>
      </c>
      <c r="D65" s="17" t="s">
        <v>169</v>
      </c>
      <c r="E65" s="33">
        <v>3</v>
      </c>
      <c r="F65" s="18" t="s">
        <v>170</v>
      </c>
      <c r="G65" s="18" t="s">
        <v>171</v>
      </c>
      <c r="H65" s="18" t="s">
        <v>172</v>
      </c>
      <c r="I65" s="18" t="s">
        <v>27</v>
      </c>
      <c r="J65" s="2">
        <v>1</v>
      </c>
      <c r="K65" s="2">
        <v>1</v>
      </c>
      <c r="L65" s="2">
        <v>1</v>
      </c>
      <c r="O65" s="5">
        <v>1</v>
      </c>
      <c r="P65" s="5">
        <v>1</v>
      </c>
      <c r="Q65" s="5">
        <v>1</v>
      </c>
      <c r="S65" s="4">
        <f>E65</f>
        <v>3</v>
      </c>
      <c r="T65" s="4" t="s">
        <v>83</v>
      </c>
    </row>
    <row r="66" spans="1:20" ht="21" thickBot="1" x14ac:dyDescent="0.35">
      <c r="A66" s="25">
        <f>A65</f>
        <v>21</v>
      </c>
      <c r="B66" s="26" t="str">
        <f>B65</f>
        <v>Promocja obszaru</v>
      </c>
      <c r="C66" s="27"/>
      <c r="D66" s="17" t="s">
        <v>173</v>
      </c>
      <c r="E66" s="33">
        <v>1</v>
      </c>
      <c r="F66" s="27"/>
      <c r="G66" s="27"/>
      <c r="H66" s="27"/>
      <c r="I66" s="27"/>
      <c r="J66" s="2">
        <v>1</v>
      </c>
      <c r="K66" s="2">
        <v>1</v>
      </c>
      <c r="L66" s="2">
        <v>1</v>
      </c>
      <c r="O66" s="5">
        <v>1</v>
      </c>
      <c r="P66" s="5">
        <v>1</v>
      </c>
      <c r="Q66" s="5">
        <v>1</v>
      </c>
      <c r="T66" s="4" t="s">
        <v>83</v>
      </c>
    </row>
    <row r="67" spans="1:20" ht="31.2" thickBot="1" x14ac:dyDescent="0.35">
      <c r="A67" s="19">
        <f>A66</f>
        <v>21</v>
      </c>
      <c r="B67" s="20" t="str">
        <f>B65</f>
        <v>Promocja obszaru</v>
      </c>
      <c r="C67" s="22"/>
      <c r="D67" s="17" t="s">
        <v>174</v>
      </c>
      <c r="E67" s="33">
        <v>0</v>
      </c>
      <c r="F67" s="22"/>
      <c r="G67" s="22"/>
      <c r="H67" s="22"/>
      <c r="I67" s="22"/>
      <c r="J67" s="2">
        <v>1</v>
      </c>
      <c r="K67" s="2">
        <v>1</v>
      </c>
      <c r="L67" s="2">
        <v>1</v>
      </c>
      <c r="O67" s="5">
        <v>1</v>
      </c>
      <c r="P67" s="5">
        <v>1</v>
      </c>
      <c r="Q67" s="5">
        <v>1</v>
      </c>
      <c r="T67" s="4" t="s">
        <v>83</v>
      </c>
    </row>
    <row r="68" spans="1:20" ht="72" thickBot="1" x14ac:dyDescent="0.35">
      <c r="A68" s="23">
        <v>22</v>
      </c>
      <c r="B68" s="15" t="s">
        <v>175</v>
      </c>
      <c r="C68" s="18" t="s">
        <v>176</v>
      </c>
      <c r="D68" s="36" t="s">
        <v>177</v>
      </c>
      <c r="E68" s="33">
        <v>2</v>
      </c>
      <c r="F68" s="18" t="s">
        <v>178</v>
      </c>
      <c r="G68" s="18" t="s">
        <v>179</v>
      </c>
      <c r="H68" s="49" t="s">
        <v>180</v>
      </c>
      <c r="I68" s="49" t="s">
        <v>113</v>
      </c>
      <c r="J68" s="2">
        <v>1</v>
      </c>
      <c r="K68" s="2">
        <v>1</v>
      </c>
      <c r="L68" s="2">
        <v>1</v>
      </c>
      <c r="M68" s="4">
        <v>1</v>
      </c>
      <c r="N68" s="4">
        <v>1</v>
      </c>
      <c r="S68" s="4">
        <f>E68</f>
        <v>2</v>
      </c>
    </row>
    <row r="69" spans="1:20" ht="15" thickBot="1" x14ac:dyDescent="0.35">
      <c r="A69" s="19">
        <f>A68</f>
        <v>22</v>
      </c>
      <c r="B69" s="20" t="str">
        <f>B68</f>
        <v>Wsparcie nowych podmiotów</v>
      </c>
      <c r="C69" s="22"/>
      <c r="D69" s="36" t="s">
        <v>181</v>
      </c>
      <c r="E69" s="33">
        <v>0</v>
      </c>
      <c r="F69" s="22"/>
      <c r="G69" s="22"/>
      <c r="H69" s="22"/>
      <c r="I69" s="22"/>
      <c r="J69" s="2">
        <v>1</v>
      </c>
      <c r="K69" s="2">
        <v>1</v>
      </c>
      <c r="L69" s="2">
        <v>1</v>
      </c>
      <c r="M69" s="4">
        <v>1</v>
      </c>
      <c r="N69" s="4">
        <v>1</v>
      </c>
    </row>
    <row r="70" spans="1:20" x14ac:dyDescent="0.3">
      <c r="T70" s="4" t="s">
        <v>83</v>
      </c>
    </row>
    <row r="71" spans="1:20" x14ac:dyDescent="0.3">
      <c r="S71" s="4">
        <f>SUM(S3:S69)</f>
        <v>62</v>
      </c>
    </row>
    <row r="73" spans="1:20" x14ac:dyDescent="0.3">
      <c r="B73" s="1" t="s">
        <v>182</v>
      </c>
    </row>
    <row r="74" spans="1:20" x14ac:dyDescent="0.3">
      <c r="B74" s="53" t="s">
        <v>183</v>
      </c>
      <c r="C74" s="54" t="s">
        <v>184</v>
      </c>
      <c r="D74" s="55" t="s">
        <v>185</v>
      </c>
      <c r="J74" s="4" t="s">
        <v>186</v>
      </c>
      <c r="K74" s="4" t="s">
        <v>186</v>
      </c>
      <c r="L74" s="4" t="s">
        <v>186</v>
      </c>
    </row>
    <row r="75" spans="1:20" x14ac:dyDescent="0.3">
      <c r="B75" s="53" t="s">
        <v>187</v>
      </c>
      <c r="C75" s="55">
        <v>20</v>
      </c>
      <c r="D75" s="55">
        <f>S71</f>
        <v>62</v>
      </c>
      <c r="J75" s="4" t="s">
        <v>188</v>
      </c>
      <c r="K75" s="4" t="s">
        <v>188</v>
      </c>
      <c r="L75" s="4" t="s">
        <v>188</v>
      </c>
    </row>
    <row r="76" spans="1:20" x14ac:dyDescent="0.3">
      <c r="B76" s="56"/>
      <c r="C76" s="57"/>
      <c r="D76" s="57"/>
    </row>
    <row r="77" spans="1:20" x14ac:dyDescent="0.3">
      <c r="B77" s="56"/>
      <c r="C77" s="57"/>
      <c r="D77" s="57"/>
    </row>
    <row r="78" spans="1:20" x14ac:dyDescent="0.3">
      <c r="B78" s="56"/>
      <c r="C78" s="57"/>
      <c r="D78" s="57"/>
    </row>
    <row r="79" spans="1:20" x14ac:dyDescent="0.3">
      <c r="B79" s="56"/>
      <c r="C79" s="57"/>
      <c r="D79" s="57"/>
    </row>
    <row r="80" spans="1:20" x14ac:dyDescent="0.3">
      <c r="B80" s="56"/>
      <c r="C80" s="57"/>
      <c r="D80" s="57"/>
    </row>
    <row r="81" spans="2:16" x14ac:dyDescent="0.3">
      <c r="B81" s="56"/>
      <c r="C81" s="57"/>
      <c r="D81" s="57"/>
      <c r="J81" s="58" t="s">
        <v>189</v>
      </c>
      <c r="K81" s="58" t="s">
        <v>189</v>
      </c>
      <c r="L81" s="58" t="s">
        <v>189</v>
      </c>
      <c r="M81" s="3"/>
      <c r="N81" s="3"/>
      <c r="O81" s="59"/>
      <c r="P81" s="59"/>
    </row>
    <row r="82" spans="2:16" ht="30.6" x14ac:dyDescent="0.3">
      <c r="J82" s="3" t="s">
        <v>190</v>
      </c>
      <c r="K82" s="3" t="s">
        <v>190</v>
      </c>
      <c r="L82" s="3" t="s">
        <v>190</v>
      </c>
      <c r="M82" s="3" t="s">
        <v>191</v>
      </c>
      <c r="N82" s="3" t="s">
        <v>191</v>
      </c>
      <c r="O82" s="59" t="s">
        <v>192</v>
      </c>
      <c r="P82" s="59"/>
    </row>
    <row r="83" spans="2:16" x14ac:dyDescent="0.3">
      <c r="J83" s="60" t="e">
        <f>(SUMIFS($S$3:$S$70,$J$3:$J$111,1,$T$3:$T$70,"j"))/D75</f>
        <v>#VALUE!</v>
      </c>
      <c r="K83" s="60" t="e">
        <f>(SUMIFS($S$3:$S$70,$J$3:$J$111,1,$T$3:$T$70,"j"))/D75</f>
        <v>#VALUE!</v>
      </c>
      <c r="L83" s="60" t="e">
        <f>(SUMIFS($S$3:$S$70,$J$3:$J$111,1,$T$3:$T$70,"j"))/E75</f>
        <v>#VALUE!</v>
      </c>
      <c r="M83" s="60">
        <v>0.2608695652173913</v>
      </c>
      <c r="N83" s="60">
        <v>0.2608695652173913</v>
      </c>
      <c r="O83" s="61">
        <f t="shared" ref="O83:O89" ca="1" si="6">(SUMIF($T:$T,"s",$S$3:$S$70))/D75</f>
        <v>0.4838709677419355</v>
      </c>
      <c r="P83" s="62" t="e">
        <f>SUM(J83:O83)</f>
        <v>#VALUE!</v>
      </c>
    </row>
    <row r="84" spans="2:16" x14ac:dyDescent="0.3">
      <c r="J84" s="60" t="e">
        <f t="shared" ref="J84:J89" ca="1" si="7">(SUMIF($T:$T,"j",$S$3:$S$70))/D76</f>
        <v>#DIV/0!</v>
      </c>
      <c r="K84" s="60" t="e">
        <f t="shared" ref="K84:L89" ca="1" si="8">(SUMIF($T:$T,"j",$S$3:$S$70))/D76</f>
        <v>#DIV/0!</v>
      </c>
      <c r="L84" s="60" t="e">
        <f t="shared" ca="1" si="8"/>
        <v>#DIV/0!</v>
      </c>
      <c r="M84" s="60">
        <v>0.25714285714285712</v>
      </c>
      <c r="N84" s="60">
        <v>0.25714285714285712</v>
      </c>
      <c r="O84" s="61" t="e">
        <f t="shared" ca="1" si="6"/>
        <v>#DIV/0!</v>
      </c>
      <c r="P84" s="62" t="e">
        <f ca="1">SUM(J84:O84)</f>
        <v>#DIV/0!</v>
      </c>
    </row>
    <row r="85" spans="2:16" x14ac:dyDescent="0.3">
      <c r="J85" s="60" t="e">
        <f t="shared" ca="1" si="7"/>
        <v>#DIV/0!</v>
      </c>
      <c r="K85" s="60" t="e">
        <f t="shared" ca="1" si="8"/>
        <v>#DIV/0!</v>
      </c>
      <c r="L85" s="60" t="e">
        <f t="shared" ca="1" si="8"/>
        <v>#DIV/0!</v>
      </c>
      <c r="M85" s="60">
        <v>0.2608695652173913</v>
      </c>
      <c r="N85" s="60">
        <v>0.2608695652173913</v>
      </c>
      <c r="O85" s="61" t="e">
        <f t="shared" ca="1" si="6"/>
        <v>#DIV/0!</v>
      </c>
      <c r="P85" s="62" t="e">
        <f t="shared" ref="P85:P89" ca="1" si="9">SUM(J85:O85)</f>
        <v>#DIV/0!</v>
      </c>
    </row>
    <row r="86" spans="2:16" x14ac:dyDescent="0.3">
      <c r="J86" s="60" t="e">
        <f t="shared" ca="1" si="7"/>
        <v>#DIV/0!</v>
      </c>
      <c r="K86" s="60" t="e">
        <f t="shared" ca="1" si="8"/>
        <v>#DIV/0!</v>
      </c>
      <c r="L86" s="60" t="e">
        <f t="shared" ca="1" si="8"/>
        <v>#DIV/0!</v>
      </c>
      <c r="M86" s="60">
        <v>0.25714285714285712</v>
      </c>
      <c r="N86" s="60">
        <v>0.25714285714285712</v>
      </c>
      <c r="O86" s="61" t="e">
        <f t="shared" ca="1" si="6"/>
        <v>#DIV/0!</v>
      </c>
      <c r="P86" s="62" t="e">
        <f t="shared" ca="1" si="9"/>
        <v>#DIV/0!</v>
      </c>
    </row>
    <row r="87" spans="2:16" x14ac:dyDescent="0.3">
      <c r="J87" s="60" t="e">
        <f t="shared" ca="1" si="7"/>
        <v>#DIV/0!</v>
      </c>
      <c r="K87" s="60" t="e">
        <f t="shared" ca="1" si="8"/>
        <v>#DIV/0!</v>
      </c>
      <c r="L87" s="60" t="e">
        <f t="shared" ca="1" si="8"/>
        <v>#DIV/0!</v>
      </c>
      <c r="M87" s="60">
        <v>0.375</v>
      </c>
      <c r="N87" s="60"/>
      <c r="O87" s="61" t="e">
        <f t="shared" ca="1" si="6"/>
        <v>#DIV/0!</v>
      </c>
      <c r="P87" s="62" t="e">
        <f t="shared" ca="1" si="9"/>
        <v>#DIV/0!</v>
      </c>
    </row>
    <row r="88" spans="2:16" x14ac:dyDescent="0.3">
      <c r="J88" s="60" t="e">
        <f t="shared" ca="1" si="7"/>
        <v>#DIV/0!</v>
      </c>
      <c r="K88" s="60" t="e">
        <f t="shared" ca="1" si="8"/>
        <v>#DIV/0!</v>
      </c>
      <c r="L88" s="60" t="e">
        <f t="shared" ca="1" si="8"/>
        <v>#DIV/0!</v>
      </c>
      <c r="M88" s="60">
        <v>0.375</v>
      </c>
      <c r="N88" s="60">
        <v>0.375</v>
      </c>
      <c r="O88" s="61" t="e">
        <f t="shared" ca="1" si="6"/>
        <v>#DIV/0!</v>
      </c>
      <c r="P88" s="62" t="e">
        <f t="shared" ca="1" si="9"/>
        <v>#DIV/0!</v>
      </c>
    </row>
    <row r="89" spans="2:16" x14ac:dyDescent="0.3">
      <c r="J89" s="60" t="e">
        <f t="shared" ca="1" si="7"/>
        <v>#DIV/0!</v>
      </c>
      <c r="K89" s="60" t="e">
        <f t="shared" ca="1" si="8"/>
        <v>#DIV/0!</v>
      </c>
      <c r="L89" s="60" t="e">
        <f t="shared" ca="1" si="8"/>
        <v>#DIV/0!</v>
      </c>
      <c r="M89" s="60">
        <v>0.35294117647058826</v>
      </c>
      <c r="N89" s="60">
        <v>0.35294117647058826</v>
      </c>
      <c r="O89" s="61" t="e">
        <f t="shared" ca="1" si="6"/>
        <v>#DIV/0!</v>
      </c>
      <c r="P89" s="62" t="e">
        <f t="shared" ca="1" si="9"/>
        <v>#DIV/0!</v>
      </c>
    </row>
    <row r="101" spans="1:22" ht="15" thickBot="1" x14ac:dyDescent="0.35"/>
    <row r="102" spans="1:22" s="67" customFormat="1" ht="204" customHeight="1" thickBot="1" x14ac:dyDescent="0.35">
      <c r="A102" s="63"/>
      <c r="B102" s="64" t="s">
        <v>193</v>
      </c>
      <c r="C102" s="49" t="s">
        <v>194</v>
      </c>
      <c r="D102" s="65" t="s">
        <v>195</v>
      </c>
      <c r="E102" s="65">
        <v>1</v>
      </c>
      <c r="F102" s="49" t="s">
        <v>196</v>
      </c>
      <c r="G102" s="49" t="s">
        <v>197</v>
      </c>
      <c r="H102" s="49" t="s">
        <v>198</v>
      </c>
      <c r="I102" s="49" t="s">
        <v>198</v>
      </c>
      <c r="J102" s="66"/>
      <c r="K102" s="66"/>
      <c r="L102" s="66"/>
      <c r="O102" s="68">
        <v>1</v>
      </c>
      <c r="P102" s="68">
        <v>1</v>
      </c>
      <c r="Q102" s="68">
        <v>1</v>
      </c>
      <c r="S102" s="67">
        <f>E102</f>
        <v>1</v>
      </c>
      <c r="T102" s="67" t="s">
        <v>28</v>
      </c>
    </row>
    <row r="103" spans="1:22" s="67" customFormat="1" ht="21" thickBot="1" x14ac:dyDescent="0.35">
      <c r="A103" s="69"/>
      <c r="B103" s="70" t="str">
        <f>B102</f>
        <v>Potencjał/struktura organizacyjna NGO</v>
      </c>
      <c r="C103" s="71"/>
      <c r="D103" s="65" t="s">
        <v>199</v>
      </c>
      <c r="E103" s="65">
        <v>0</v>
      </c>
      <c r="F103" s="71"/>
      <c r="G103" s="71"/>
      <c r="H103" s="71"/>
      <c r="I103" s="71"/>
      <c r="J103" s="66"/>
      <c r="K103" s="66"/>
      <c r="L103" s="66"/>
      <c r="O103" s="68">
        <v>1</v>
      </c>
      <c r="P103" s="68">
        <v>1</v>
      </c>
      <c r="Q103" s="68">
        <v>1</v>
      </c>
      <c r="T103" s="67" t="s">
        <v>28</v>
      </c>
    </row>
    <row r="104" spans="1:22" ht="154.19999999999999" customHeight="1" thickBot="1" x14ac:dyDescent="0.35">
      <c r="A104" s="72"/>
      <c r="B104" s="73" t="s">
        <v>200</v>
      </c>
      <c r="C104" s="18" t="s">
        <v>201</v>
      </c>
      <c r="D104" s="17" t="s">
        <v>202</v>
      </c>
      <c r="E104" s="17">
        <v>2</v>
      </c>
      <c r="F104" s="18" t="s">
        <v>203</v>
      </c>
      <c r="G104" s="18" t="s">
        <v>204</v>
      </c>
      <c r="H104" s="18" t="s">
        <v>27</v>
      </c>
      <c r="I104" s="18" t="s">
        <v>27</v>
      </c>
      <c r="S104" s="4">
        <f>E104</f>
        <v>2</v>
      </c>
      <c r="T104" s="4" t="s">
        <v>66</v>
      </c>
    </row>
    <row r="105" spans="1:22" ht="15" thickBot="1" x14ac:dyDescent="0.35">
      <c r="A105" s="19"/>
      <c r="B105" s="20" t="str">
        <f>B104</f>
        <v>Innowacyjność  </v>
      </c>
      <c r="C105" s="22"/>
      <c r="D105" s="17" t="s">
        <v>205</v>
      </c>
      <c r="E105" s="17">
        <v>0</v>
      </c>
      <c r="F105" s="22"/>
      <c r="G105" s="22"/>
      <c r="H105" s="22"/>
      <c r="I105" s="22"/>
      <c r="T105" s="4" t="s">
        <v>66</v>
      </c>
    </row>
    <row r="106" spans="1:22" ht="51.6" thickBot="1" x14ac:dyDescent="0.35">
      <c r="A106" s="72"/>
      <c r="B106" s="73" t="s">
        <v>206</v>
      </c>
      <c r="C106" s="18" t="s">
        <v>207</v>
      </c>
      <c r="D106" s="17" t="s">
        <v>208</v>
      </c>
      <c r="E106" s="17">
        <v>1</v>
      </c>
      <c r="F106" s="18" t="s">
        <v>209</v>
      </c>
      <c r="G106" s="18" t="s">
        <v>210</v>
      </c>
      <c r="H106" s="18"/>
      <c r="I106" s="18" t="s">
        <v>27</v>
      </c>
      <c r="O106" s="5">
        <v>1</v>
      </c>
      <c r="P106" s="5">
        <v>1</v>
      </c>
      <c r="Q106" s="5">
        <v>1</v>
      </c>
      <c r="S106" s="4">
        <f>E106</f>
        <v>1</v>
      </c>
      <c r="T106" s="4" t="s">
        <v>83</v>
      </c>
    </row>
    <row r="107" spans="1:22" ht="41.4" thickBot="1" x14ac:dyDescent="0.35">
      <c r="A107" s="19"/>
      <c r="B107" s="20" t="str">
        <f>B106</f>
        <v xml:space="preserve">Obszar realizacji </v>
      </c>
      <c r="C107" s="22"/>
      <c r="D107" s="17" t="s">
        <v>211</v>
      </c>
      <c r="E107" s="17">
        <v>0</v>
      </c>
      <c r="F107" s="22"/>
      <c r="G107" s="22"/>
      <c r="H107" s="22"/>
      <c r="I107" s="22"/>
      <c r="O107" s="5">
        <v>1</v>
      </c>
      <c r="P107" s="5">
        <v>1</v>
      </c>
      <c r="Q107" s="5">
        <v>1</v>
      </c>
      <c r="T107" s="4" t="s">
        <v>83</v>
      </c>
    </row>
    <row r="108" spans="1:22" ht="92.4" thickBot="1" x14ac:dyDescent="0.35">
      <c r="A108" s="72"/>
      <c r="B108" s="73" t="s">
        <v>212</v>
      </c>
      <c r="C108" s="18" t="s">
        <v>213</v>
      </c>
      <c r="D108" s="36" t="s">
        <v>214</v>
      </c>
      <c r="E108" s="33">
        <v>5</v>
      </c>
      <c r="F108" s="18" t="s">
        <v>215</v>
      </c>
      <c r="G108" s="18" t="s">
        <v>216</v>
      </c>
      <c r="H108" s="18" t="s">
        <v>129</v>
      </c>
      <c r="I108" s="18" t="s">
        <v>129</v>
      </c>
      <c r="S108" s="4">
        <f>E108</f>
        <v>5</v>
      </c>
      <c r="T108" s="4" t="s">
        <v>83</v>
      </c>
    </row>
    <row r="109" spans="1:22" ht="51.6" thickBot="1" x14ac:dyDescent="0.35">
      <c r="A109" s="25"/>
      <c r="B109" s="26" t="str">
        <f t="shared" ref="B109:B111" si="10">B108</f>
        <v xml:space="preserve">Rybackość </v>
      </c>
      <c r="C109" s="27"/>
      <c r="D109" s="36" t="s">
        <v>217</v>
      </c>
      <c r="E109" s="33">
        <v>3</v>
      </c>
      <c r="F109" s="27"/>
      <c r="G109" s="27"/>
      <c r="H109" s="27"/>
      <c r="I109" s="27"/>
      <c r="T109" s="4" t="s">
        <v>83</v>
      </c>
    </row>
    <row r="110" spans="1:22" ht="51.6" thickBot="1" x14ac:dyDescent="0.35">
      <c r="A110" s="25"/>
      <c r="B110" s="26" t="str">
        <f t="shared" si="10"/>
        <v xml:space="preserve">Rybackość </v>
      </c>
      <c r="C110" s="27"/>
      <c r="D110" s="36" t="s">
        <v>218</v>
      </c>
      <c r="E110" s="33">
        <v>1</v>
      </c>
      <c r="F110" s="27"/>
      <c r="G110" s="27"/>
      <c r="H110" s="27"/>
      <c r="I110" s="27"/>
      <c r="T110" s="4" t="s">
        <v>83</v>
      </c>
    </row>
    <row r="111" spans="1:22" ht="51.6" thickBot="1" x14ac:dyDescent="0.35">
      <c r="A111" s="19"/>
      <c r="B111" s="26" t="str">
        <f t="shared" si="10"/>
        <v xml:space="preserve">Rybackość </v>
      </c>
      <c r="C111" s="22"/>
      <c r="D111" s="36" t="s">
        <v>219</v>
      </c>
      <c r="E111" s="33">
        <v>0</v>
      </c>
      <c r="F111" s="22"/>
      <c r="G111" s="22"/>
      <c r="H111" s="22"/>
      <c r="I111" s="22"/>
      <c r="T111" s="4" t="s">
        <v>83</v>
      </c>
      <c r="V111" s="4" t="s">
        <v>220</v>
      </c>
    </row>
    <row r="112" spans="1:22" ht="82.2" thickBot="1" x14ac:dyDescent="0.35">
      <c r="A112" s="72"/>
      <c r="B112" s="73" t="s">
        <v>221</v>
      </c>
      <c r="C112" s="18" t="s">
        <v>222</v>
      </c>
      <c r="D112" s="36" t="s">
        <v>223</v>
      </c>
      <c r="E112" s="33">
        <v>2</v>
      </c>
      <c r="F112" s="18" t="s">
        <v>224</v>
      </c>
      <c r="G112" s="18"/>
      <c r="H112" s="74"/>
      <c r="I112" s="74" t="s">
        <v>27</v>
      </c>
    </row>
    <row r="113" spans="1:9" ht="51.6" thickBot="1" x14ac:dyDescent="0.35">
      <c r="A113" s="25"/>
      <c r="B113" s="26" t="str">
        <f>B112</f>
        <v>Realizacja zbiorowego interesu  </v>
      </c>
      <c r="C113" s="27"/>
      <c r="D113" s="36" t="s">
        <v>225</v>
      </c>
      <c r="E113" s="33">
        <v>1</v>
      </c>
      <c r="F113" s="27"/>
      <c r="G113" s="27"/>
      <c r="H113" s="27"/>
      <c r="I113" s="27"/>
    </row>
    <row r="114" spans="1:9" ht="15" thickBot="1" x14ac:dyDescent="0.35">
      <c r="A114" s="19"/>
      <c r="B114" s="20" t="str">
        <f>B113</f>
        <v>Realizacja zbiorowego interesu  </v>
      </c>
      <c r="C114" s="22"/>
      <c r="D114" s="36" t="s">
        <v>181</v>
      </c>
      <c r="E114" s="33">
        <v>0</v>
      </c>
      <c r="F114" s="22"/>
      <c r="G114" s="22"/>
      <c r="H114" s="22"/>
      <c r="I114" s="22"/>
    </row>
  </sheetData>
  <autoFilter ref="A2:V69"/>
  <mergeCells count="7">
    <mergeCell ref="F62:F63"/>
    <mergeCell ref="F24:F25"/>
    <mergeCell ref="F41:F44"/>
    <mergeCell ref="G41:G44"/>
    <mergeCell ref="F45:F47"/>
    <mergeCell ref="G45:G47"/>
    <mergeCell ref="F59:F60"/>
  </mergeCells>
  <pageMargins left="0.23622047244094491" right="0.23622047244094491" top="0.74803149606299213" bottom="0.74803149606299213" header="0.31496062992125984" footer="0.31496062992125984"/>
  <pageSetup paperSize="9" scale="76" fitToHeight="0" orientation="landscape" r:id="rId1"/>
  <headerFooter>
    <oddHeader xml:space="preserve">&amp;R&amp;"-,Kursywa"&amp;9Załącznik nr 1 do Regulaminu naboru
Akceptacja Regulaminu naboru przez SW w dn. 14.08.2025 r.
Załącznik nr 3 do uchwały nr 1/XVI/25 z dn. 18.08.2025 r.
Zarządu Stowarzyszenia Wielkopolskie Partnerstwo dla Doliny Baryczy
</oddHeader>
    <oddFooter>&amp;C&amp;P z &amp;N</oddFooter>
  </headerFooter>
  <rowBreaks count="14" manualBreakCount="14">
    <brk id="6" max="6" man="1"/>
    <brk id="13" max="6" man="1"/>
    <brk id="19" max="6" man="1"/>
    <brk id="27" max="16383" man="1"/>
    <brk id="34" max="16383" man="1"/>
    <brk id="40" max="16383" man="1"/>
    <brk id="44" max="6" man="1"/>
    <brk id="49" max="16383" man="1"/>
    <brk id="51" max="16383" man="1"/>
    <brk id="55" max="16383" man="1"/>
    <brk id="58" max="16383" man="1"/>
    <brk id="64" max="16383" man="1"/>
    <brk id="101" max="7" man="1"/>
    <brk id="10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 1</vt:lpstr>
      <vt:lpstr>'Kryteria rankingujące 1'!Obszar_wydruku</vt:lpstr>
      <vt:lpstr>'Kryteria rankingujące 1'!Tytuły_wydruku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2025-08-18T08:47:02Z</cp:lastPrinted>
  <dcterms:created xsi:type="dcterms:W3CDTF">2025-08-11T12:41:23Z</dcterms:created>
  <dcterms:modified xsi:type="dcterms:W3CDTF">2025-08-18T08:47:09Z</dcterms:modified>
</cp:coreProperties>
</file>